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15600" windowHeight="11760" tabRatio="296"/>
  </bookViews>
  <sheets>
    <sheet name="Avaliação de Disciplinas 2018.2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6" i="1"/>
  <c r="L66"/>
  <c r="K66"/>
  <c r="I66"/>
  <c r="J65"/>
  <c r="D169"/>
  <c r="E169"/>
  <c r="J169" s="1"/>
  <c r="F169"/>
  <c r="K169" s="1"/>
  <c r="G169"/>
  <c r="L169" s="1"/>
  <c r="H169"/>
  <c r="M169" s="1"/>
  <c r="H155"/>
  <c r="M155" s="1"/>
  <c r="G155"/>
  <c r="L155" s="1"/>
  <c r="F155"/>
  <c r="K155" s="1"/>
  <c r="E155"/>
  <c r="J155" s="1"/>
  <c r="D155"/>
  <c r="H152"/>
  <c r="M152" s="1"/>
  <c r="G152"/>
  <c r="L152" s="1"/>
  <c r="F152"/>
  <c r="K152" s="1"/>
  <c r="E152"/>
  <c r="J152" s="1"/>
  <c r="D152"/>
  <c r="H149"/>
  <c r="M149" s="1"/>
  <c r="G149"/>
  <c r="L149" s="1"/>
  <c r="F149"/>
  <c r="K149" s="1"/>
  <c r="E149"/>
  <c r="J149" s="1"/>
  <c r="D149"/>
  <c r="H145"/>
  <c r="M145" s="1"/>
  <c r="G145"/>
  <c r="L145" s="1"/>
  <c r="F145"/>
  <c r="K145" s="1"/>
  <c r="E145"/>
  <c r="J145" s="1"/>
  <c r="D145"/>
  <c r="K206"/>
  <c r="M206"/>
  <c r="L206"/>
  <c r="J206"/>
  <c r="I206"/>
  <c r="I46"/>
  <c r="M46"/>
  <c r="L46"/>
  <c r="K46"/>
  <c r="J46"/>
  <c r="H51"/>
  <c r="M51" s="1"/>
  <c r="G51"/>
  <c r="L51" s="1"/>
  <c r="F51"/>
  <c r="K51" s="1"/>
  <c r="E51"/>
  <c r="K48"/>
  <c r="M42"/>
  <c r="L42"/>
  <c r="K42"/>
  <c r="J42"/>
  <c r="I42"/>
  <c r="M211"/>
  <c r="M210"/>
  <c r="M207"/>
  <c r="M205"/>
  <c r="M202"/>
  <c r="M201"/>
  <c r="M200"/>
  <c r="M199"/>
  <c r="M196"/>
  <c r="M195"/>
  <c r="M194"/>
  <c r="M193"/>
  <c r="M192"/>
  <c r="M189"/>
  <c r="M186"/>
  <c r="M185"/>
  <c r="M184"/>
  <c r="M183"/>
  <c r="M180"/>
  <c r="M179"/>
  <c r="M178"/>
  <c r="M175"/>
  <c r="M174"/>
  <c r="M173"/>
  <c r="M172"/>
  <c r="M171"/>
  <c r="M168"/>
  <c r="M165"/>
  <c r="M164"/>
  <c r="M163"/>
  <c r="M160"/>
  <c r="M157"/>
  <c r="M154"/>
  <c r="M151"/>
  <c r="M148"/>
  <c r="M147"/>
  <c r="M144"/>
  <c r="M141"/>
  <c r="M140"/>
  <c r="M139"/>
  <c r="M138"/>
  <c r="M135"/>
  <c r="M134"/>
  <c r="M133"/>
  <c r="M132"/>
  <c r="M131"/>
  <c r="M128"/>
  <c r="M127"/>
  <c r="M126"/>
  <c r="M123"/>
  <c r="M122"/>
  <c r="M121"/>
  <c r="M120"/>
  <c r="M119"/>
  <c r="M118"/>
  <c r="M117"/>
  <c r="M114"/>
  <c r="M113"/>
  <c r="M112"/>
  <c r="M109"/>
  <c r="M108"/>
  <c r="M105"/>
  <c r="M104"/>
  <c r="M103"/>
  <c r="M102"/>
  <c r="M101"/>
  <c r="M98"/>
  <c r="M97"/>
  <c r="M96"/>
  <c r="M95"/>
  <c r="M94"/>
  <c r="M91"/>
  <c r="M90"/>
  <c r="M89"/>
  <c r="M86"/>
  <c r="M85"/>
  <c r="M84"/>
  <c r="M83"/>
  <c r="M80"/>
  <c r="M77"/>
  <c r="M76"/>
  <c r="M73"/>
  <c r="M72"/>
  <c r="M69"/>
  <c r="M68"/>
  <c r="M67"/>
  <c r="M65"/>
  <c r="M62"/>
  <c r="M61"/>
  <c r="M60"/>
  <c r="M57"/>
  <c r="M56"/>
  <c r="M53"/>
  <c r="M50"/>
  <c r="M49"/>
  <c r="M48"/>
  <c r="M47"/>
  <c r="L211"/>
  <c r="L210"/>
  <c r="L207"/>
  <c r="L205"/>
  <c r="L202"/>
  <c r="L201"/>
  <c r="L200"/>
  <c r="L199"/>
  <c r="L196"/>
  <c r="L195"/>
  <c r="L194"/>
  <c r="L193"/>
  <c r="L192"/>
  <c r="L189"/>
  <c r="L186"/>
  <c r="L185"/>
  <c r="L184"/>
  <c r="L183"/>
  <c r="L180"/>
  <c r="L179"/>
  <c r="L178"/>
  <c r="L175"/>
  <c r="L174"/>
  <c r="L173"/>
  <c r="L172"/>
  <c r="L171"/>
  <c r="L168"/>
  <c r="L165"/>
  <c r="L164"/>
  <c r="L163"/>
  <c r="L160"/>
  <c r="L157"/>
  <c r="L154"/>
  <c r="L151"/>
  <c r="L148"/>
  <c r="L147"/>
  <c r="L144"/>
  <c r="L141"/>
  <c r="L140"/>
  <c r="L139"/>
  <c r="L138"/>
  <c r="L135"/>
  <c r="L134"/>
  <c r="L133"/>
  <c r="L132"/>
  <c r="L131"/>
  <c r="L128"/>
  <c r="L127"/>
  <c r="L126"/>
  <c r="L123"/>
  <c r="L122"/>
  <c r="L121"/>
  <c r="L120"/>
  <c r="L119"/>
  <c r="L118"/>
  <c r="L117"/>
  <c r="L114"/>
  <c r="L113"/>
  <c r="L112"/>
  <c r="L109"/>
  <c r="L108"/>
  <c r="L105"/>
  <c r="L104"/>
  <c r="L103"/>
  <c r="L102"/>
  <c r="L101"/>
  <c r="L98"/>
  <c r="L97"/>
  <c r="L96"/>
  <c r="L95"/>
  <c r="L94"/>
  <c r="L91"/>
  <c r="L90"/>
  <c r="L89"/>
  <c r="L86"/>
  <c r="L85"/>
  <c r="L84"/>
  <c r="L83"/>
  <c r="L80"/>
  <c r="L77"/>
  <c r="L76"/>
  <c r="L73"/>
  <c r="L72"/>
  <c r="L69"/>
  <c r="L68"/>
  <c r="L67"/>
  <c r="L65"/>
  <c r="L62"/>
  <c r="L61"/>
  <c r="L60"/>
  <c r="L57"/>
  <c r="L56"/>
  <c r="L53"/>
  <c r="L50"/>
  <c r="L49"/>
  <c r="L48"/>
  <c r="L47"/>
  <c r="K211"/>
  <c r="K210"/>
  <c r="K207"/>
  <c r="K205"/>
  <c r="K202"/>
  <c r="K201"/>
  <c r="K200"/>
  <c r="K199"/>
  <c r="K196"/>
  <c r="K195"/>
  <c r="K194"/>
  <c r="K193"/>
  <c r="K192"/>
  <c r="K189"/>
  <c r="K186"/>
  <c r="K185"/>
  <c r="K184"/>
  <c r="K183"/>
  <c r="K180"/>
  <c r="K179"/>
  <c r="K178"/>
  <c r="K175"/>
  <c r="K174"/>
  <c r="K173"/>
  <c r="K172"/>
  <c r="K171"/>
  <c r="K168"/>
  <c r="K165"/>
  <c r="K164"/>
  <c r="K163"/>
  <c r="K160"/>
  <c r="K157"/>
  <c r="K154"/>
  <c r="K151"/>
  <c r="K148"/>
  <c r="K147"/>
  <c r="K144"/>
  <c r="K141"/>
  <c r="K140"/>
  <c r="K139"/>
  <c r="K138"/>
  <c r="K135"/>
  <c r="K134"/>
  <c r="K133"/>
  <c r="K132"/>
  <c r="K131"/>
  <c r="K128"/>
  <c r="K127"/>
  <c r="K126"/>
  <c r="K123"/>
  <c r="K122"/>
  <c r="K121"/>
  <c r="K120"/>
  <c r="K119"/>
  <c r="K118"/>
  <c r="K117"/>
  <c r="K114"/>
  <c r="K113"/>
  <c r="K112"/>
  <c r="K109"/>
  <c r="K108"/>
  <c r="K105"/>
  <c r="K104"/>
  <c r="K103"/>
  <c r="K102"/>
  <c r="K101"/>
  <c r="K98"/>
  <c r="K97"/>
  <c r="K96"/>
  <c r="K95"/>
  <c r="K94"/>
  <c r="K91"/>
  <c r="K90"/>
  <c r="K89"/>
  <c r="K86"/>
  <c r="K85"/>
  <c r="K84"/>
  <c r="K83"/>
  <c r="K80"/>
  <c r="K77"/>
  <c r="K76"/>
  <c r="K73"/>
  <c r="K72"/>
  <c r="K69"/>
  <c r="K68"/>
  <c r="K67"/>
  <c r="K65"/>
  <c r="K62"/>
  <c r="K61"/>
  <c r="K60"/>
  <c r="K57"/>
  <c r="K56"/>
  <c r="K53"/>
  <c r="K50"/>
  <c r="K49"/>
  <c r="K47"/>
  <c r="J211"/>
  <c r="J210"/>
  <c r="J207"/>
  <c r="J205"/>
  <c r="J202"/>
  <c r="J201"/>
  <c r="J200"/>
  <c r="J199"/>
  <c r="J196"/>
  <c r="J195"/>
  <c r="J194"/>
  <c r="J193"/>
  <c r="J192"/>
  <c r="J189"/>
  <c r="J186"/>
  <c r="J185"/>
  <c r="J184"/>
  <c r="J183"/>
  <c r="J180"/>
  <c r="J179"/>
  <c r="J178"/>
  <c r="J175"/>
  <c r="J174"/>
  <c r="J173"/>
  <c r="J172"/>
  <c r="J171"/>
  <c r="J168"/>
  <c r="J165"/>
  <c r="J164"/>
  <c r="J163"/>
  <c r="J160"/>
  <c r="J157"/>
  <c r="J154"/>
  <c r="J151"/>
  <c r="J148"/>
  <c r="J147"/>
  <c r="J144"/>
  <c r="J141"/>
  <c r="J140"/>
  <c r="J139"/>
  <c r="J138"/>
  <c r="J135"/>
  <c r="J134"/>
  <c r="J133"/>
  <c r="J132"/>
  <c r="J131"/>
  <c r="J128"/>
  <c r="J127"/>
  <c r="J126"/>
  <c r="J123"/>
  <c r="J122"/>
  <c r="J121"/>
  <c r="J120"/>
  <c r="J119"/>
  <c r="J118"/>
  <c r="J117"/>
  <c r="J114"/>
  <c r="J113"/>
  <c r="J112"/>
  <c r="J109"/>
  <c r="J108"/>
  <c r="J105"/>
  <c r="J104"/>
  <c r="J103"/>
  <c r="J102"/>
  <c r="J101"/>
  <c r="J98"/>
  <c r="J97"/>
  <c r="J96"/>
  <c r="J95"/>
  <c r="J94"/>
  <c r="J91"/>
  <c r="J90"/>
  <c r="J89"/>
  <c r="J86"/>
  <c r="J85"/>
  <c r="J84"/>
  <c r="J83"/>
  <c r="J80"/>
  <c r="J77"/>
  <c r="J76"/>
  <c r="J73"/>
  <c r="J72"/>
  <c r="J69"/>
  <c r="J68"/>
  <c r="J66" s="1"/>
  <c r="J67"/>
  <c r="J62"/>
  <c r="J61"/>
  <c r="J60"/>
  <c r="J57"/>
  <c r="J56"/>
  <c r="J53"/>
  <c r="J50"/>
  <c r="J49"/>
  <c r="J48"/>
  <c r="J47"/>
  <c r="M43"/>
  <c r="M41"/>
  <c r="M40"/>
  <c r="M37"/>
  <c r="M34"/>
  <c r="M33"/>
  <c r="M32"/>
  <c r="M31"/>
  <c r="M30"/>
  <c r="M27"/>
  <c r="L43"/>
  <c r="L41"/>
  <c r="L40"/>
  <c r="L37"/>
  <c r="L34"/>
  <c r="L33"/>
  <c r="L32"/>
  <c r="L31"/>
  <c r="L30"/>
  <c r="L27"/>
  <c r="K43"/>
  <c r="K41"/>
  <c r="K40"/>
  <c r="K37"/>
  <c r="K34"/>
  <c r="K33"/>
  <c r="K32"/>
  <c r="K31"/>
  <c r="K30"/>
  <c r="K27"/>
  <c r="J43"/>
  <c r="J41"/>
  <c r="J40"/>
  <c r="J37"/>
  <c r="J34"/>
  <c r="J33"/>
  <c r="J32"/>
  <c r="J31"/>
  <c r="J30"/>
  <c r="J27"/>
  <c r="M7"/>
  <c r="L7"/>
  <c r="K7"/>
  <c r="J7"/>
  <c r="I17"/>
  <c r="J17"/>
  <c r="K17"/>
  <c r="L17"/>
  <c r="M17"/>
  <c r="I18"/>
  <c r="J18"/>
  <c r="K18"/>
  <c r="L18"/>
  <c r="M18"/>
  <c r="I19"/>
  <c r="J19"/>
  <c r="K19"/>
  <c r="L19"/>
  <c r="M19"/>
  <c r="I20"/>
  <c r="J20"/>
  <c r="K20"/>
  <c r="L20"/>
  <c r="M20"/>
  <c r="I21"/>
  <c r="J21"/>
  <c r="K21"/>
  <c r="L21"/>
  <c r="M21"/>
  <c r="I22"/>
  <c r="J22"/>
  <c r="K22"/>
  <c r="L22"/>
  <c r="M22"/>
  <c r="I23"/>
  <c r="J23"/>
  <c r="K23"/>
  <c r="L23"/>
  <c r="M23"/>
  <c r="I24"/>
  <c r="J24"/>
  <c r="K24"/>
  <c r="L24"/>
  <c r="M24"/>
  <c r="D25"/>
  <c r="E25"/>
  <c r="J25" s="1"/>
  <c r="F25"/>
  <c r="K25" s="1"/>
  <c r="G25"/>
  <c r="L25" s="1"/>
  <c r="H25"/>
  <c r="M25" s="1"/>
  <c r="M14"/>
  <c r="M13"/>
  <c r="M12"/>
  <c r="M9"/>
  <c r="L14"/>
  <c r="L13"/>
  <c r="L12"/>
  <c r="L9"/>
  <c r="K14"/>
  <c r="K13"/>
  <c r="K12"/>
  <c r="K9"/>
  <c r="J14"/>
  <c r="N14" s="1"/>
  <c r="J13"/>
  <c r="J12"/>
  <c r="J9"/>
  <c r="M8"/>
  <c r="L8"/>
  <c r="K8"/>
  <c r="J8"/>
  <c r="D212"/>
  <c r="D203"/>
  <c r="D208"/>
  <c r="D190"/>
  <c r="D197"/>
  <c r="D176"/>
  <c r="D181"/>
  <c r="D187"/>
  <c r="D161"/>
  <c r="D166"/>
  <c r="D158"/>
  <c r="D142"/>
  <c r="D136"/>
  <c r="D124"/>
  <c r="D129"/>
  <c r="D106"/>
  <c r="D110"/>
  <c r="D115"/>
  <c r="D92"/>
  <c r="D99"/>
  <c r="D74"/>
  <c r="D78"/>
  <c r="D81"/>
  <c r="D87"/>
  <c r="D63"/>
  <c r="D70"/>
  <c r="D51"/>
  <c r="D54"/>
  <c r="D58"/>
  <c r="D38"/>
  <c r="D44"/>
  <c r="D28"/>
  <c r="D35"/>
  <c r="D15"/>
  <c r="E212"/>
  <c r="J212" s="1"/>
  <c r="F212"/>
  <c r="K212" s="1"/>
  <c r="G212"/>
  <c r="L212" s="1"/>
  <c r="H212"/>
  <c r="M212" s="1"/>
  <c r="I210"/>
  <c r="I211"/>
  <c r="E203"/>
  <c r="J203" s="1"/>
  <c r="F203"/>
  <c r="K203" s="1"/>
  <c r="G203"/>
  <c r="L203" s="1"/>
  <c r="H203"/>
  <c r="M203" s="1"/>
  <c r="I199"/>
  <c r="I200"/>
  <c r="I201"/>
  <c r="I202"/>
  <c r="E208"/>
  <c r="J208" s="1"/>
  <c r="F208"/>
  <c r="K208" s="1"/>
  <c r="G208"/>
  <c r="L208" s="1"/>
  <c r="H208"/>
  <c r="M208" s="1"/>
  <c r="I205"/>
  <c r="I207"/>
  <c r="E190"/>
  <c r="J190" s="1"/>
  <c r="F190"/>
  <c r="K190" s="1"/>
  <c r="G190"/>
  <c r="L190" s="1"/>
  <c r="H190"/>
  <c r="M190" s="1"/>
  <c r="I189"/>
  <c r="E197"/>
  <c r="J197" s="1"/>
  <c r="F197"/>
  <c r="G197"/>
  <c r="L197" s="1"/>
  <c r="H197"/>
  <c r="M197" s="1"/>
  <c r="I192"/>
  <c r="I193"/>
  <c r="I194"/>
  <c r="I195"/>
  <c r="I196"/>
  <c r="E181"/>
  <c r="J181" s="1"/>
  <c r="F181"/>
  <c r="G181"/>
  <c r="L181" s="1"/>
  <c r="H181"/>
  <c r="M181" s="1"/>
  <c r="I178"/>
  <c r="I179"/>
  <c r="I180"/>
  <c r="E187"/>
  <c r="J187" s="1"/>
  <c r="F187"/>
  <c r="K187" s="1"/>
  <c r="G187"/>
  <c r="L187" s="1"/>
  <c r="H187"/>
  <c r="M187" s="1"/>
  <c r="I183"/>
  <c r="I184"/>
  <c r="I185"/>
  <c r="I186"/>
  <c r="I168"/>
  <c r="E176"/>
  <c r="J176" s="1"/>
  <c r="F176"/>
  <c r="G176"/>
  <c r="L176" s="1"/>
  <c r="H176"/>
  <c r="M176" s="1"/>
  <c r="I171"/>
  <c r="I172"/>
  <c r="I173"/>
  <c r="I174"/>
  <c r="I175"/>
  <c r="E161"/>
  <c r="J161" s="1"/>
  <c r="F161"/>
  <c r="K161" s="1"/>
  <c r="G161"/>
  <c r="H161"/>
  <c r="M161" s="1"/>
  <c r="I160"/>
  <c r="E166"/>
  <c r="J166" s="1"/>
  <c r="F166"/>
  <c r="K166" s="1"/>
  <c r="G166"/>
  <c r="L166" s="1"/>
  <c r="H166"/>
  <c r="M166" s="1"/>
  <c r="I163"/>
  <c r="I164"/>
  <c r="I165"/>
  <c r="I154"/>
  <c r="E158"/>
  <c r="F158"/>
  <c r="K158" s="1"/>
  <c r="G158"/>
  <c r="L158" s="1"/>
  <c r="H158"/>
  <c r="M158" s="1"/>
  <c r="I157"/>
  <c r="I144"/>
  <c r="I147"/>
  <c r="I148"/>
  <c r="I151"/>
  <c r="E124"/>
  <c r="J124" s="1"/>
  <c r="F124"/>
  <c r="K124" s="1"/>
  <c r="G124"/>
  <c r="L124" s="1"/>
  <c r="H124"/>
  <c r="M124" s="1"/>
  <c r="I117"/>
  <c r="I118"/>
  <c r="I119"/>
  <c r="I120"/>
  <c r="I121"/>
  <c r="I122"/>
  <c r="I123"/>
  <c r="E129"/>
  <c r="J129" s="1"/>
  <c r="F129"/>
  <c r="K129" s="1"/>
  <c r="G129"/>
  <c r="L129" s="1"/>
  <c r="H129"/>
  <c r="M129" s="1"/>
  <c r="I126"/>
  <c r="I127"/>
  <c r="I128"/>
  <c r="E136"/>
  <c r="J136" s="1"/>
  <c r="F136"/>
  <c r="K136" s="1"/>
  <c r="G136"/>
  <c r="L136" s="1"/>
  <c r="H136"/>
  <c r="M136" s="1"/>
  <c r="I131"/>
  <c r="I132"/>
  <c r="I133"/>
  <c r="I134"/>
  <c r="I135"/>
  <c r="E142"/>
  <c r="J142" s="1"/>
  <c r="F142"/>
  <c r="K142" s="1"/>
  <c r="G142"/>
  <c r="L142" s="1"/>
  <c r="H142"/>
  <c r="M142" s="1"/>
  <c r="I138"/>
  <c r="I139"/>
  <c r="I140"/>
  <c r="I141"/>
  <c r="E99"/>
  <c r="J99" s="1"/>
  <c r="F99"/>
  <c r="K99" s="1"/>
  <c r="G99"/>
  <c r="L99" s="1"/>
  <c r="H99"/>
  <c r="M99" s="1"/>
  <c r="I94"/>
  <c r="I95"/>
  <c r="I96"/>
  <c r="I97"/>
  <c r="I98"/>
  <c r="E106"/>
  <c r="J106" s="1"/>
  <c r="F106"/>
  <c r="K106" s="1"/>
  <c r="G106"/>
  <c r="L106" s="1"/>
  <c r="H106"/>
  <c r="M106" s="1"/>
  <c r="I101"/>
  <c r="I102"/>
  <c r="I103"/>
  <c r="I104"/>
  <c r="I105"/>
  <c r="E110"/>
  <c r="J110" s="1"/>
  <c r="F110"/>
  <c r="K110" s="1"/>
  <c r="G110"/>
  <c r="L110" s="1"/>
  <c r="H110"/>
  <c r="M110" s="1"/>
  <c r="I108"/>
  <c r="I109"/>
  <c r="E115"/>
  <c r="J115" s="1"/>
  <c r="F115"/>
  <c r="K115" s="1"/>
  <c r="G115"/>
  <c r="L115" s="1"/>
  <c r="H115"/>
  <c r="M115" s="1"/>
  <c r="I112"/>
  <c r="I113"/>
  <c r="I114"/>
  <c r="E81"/>
  <c r="J81" s="1"/>
  <c r="F81"/>
  <c r="K81" s="1"/>
  <c r="G81"/>
  <c r="L81" s="1"/>
  <c r="H81"/>
  <c r="M81" s="1"/>
  <c r="I80"/>
  <c r="E87"/>
  <c r="J87" s="1"/>
  <c r="F87"/>
  <c r="K87" s="1"/>
  <c r="G87"/>
  <c r="L87" s="1"/>
  <c r="H87"/>
  <c r="M87" s="1"/>
  <c r="I83"/>
  <c r="I84"/>
  <c r="I85"/>
  <c r="I86"/>
  <c r="E92"/>
  <c r="J92" s="1"/>
  <c r="F92"/>
  <c r="K92" s="1"/>
  <c r="G92"/>
  <c r="L92" s="1"/>
  <c r="H92"/>
  <c r="M92" s="1"/>
  <c r="I89"/>
  <c r="I90"/>
  <c r="I91"/>
  <c r="E74"/>
  <c r="J74" s="1"/>
  <c r="F74"/>
  <c r="G74"/>
  <c r="L74" s="1"/>
  <c r="H74"/>
  <c r="M74" s="1"/>
  <c r="I72"/>
  <c r="I73"/>
  <c r="E78"/>
  <c r="J78" s="1"/>
  <c r="F78"/>
  <c r="K78" s="1"/>
  <c r="G78"/>
  <c r="L78" s="1"/>
  <c r="H78"/>
  <c r="M78" s="1"/>
  <c r="I76"/>
  <c r="I77"/>
  <c r="E70"/>
  <c r="J70" s="1"/>
  <c r="F70"/>
  <c r="K70" s="1"/>
  <c r="G70"/>
  <c r="L70" s="1"/>
  <c r="H70"/>
  <c r="M70" s="1"/>
  <c r="I65"/>
  <c r="I67"/>
  <c r="I68"/>
  <c r="I69"/>
  <c r="E63"/>
  <c r="F63"/>
  <c r="K63" s="1"/>
  <c r="G63"/>
  <c r="L63" s="1"/>
  <c r="H63"/>
  <c r="M63" s="1"/>
  <c r="I60"/>
  <c r="I61"/>
  <c r="I62"/>
  <c r="E54"/>
  <c r="J54" s="1"/>
  <c r="F54"/>
  <c r="K54" s="1"/>
  <c r="G54"/>
  <c r="L54" s="1"/>
  <c r="H54"/>
  <c r="M54" s="1"/>
  <c r="I53"/>
  <c r="E58"/>
  <c r="J58" s="1"/>
  <c r="F58"/>
  <c r="K58" s="1"/>
  <c r="G58"/>
  <c r="L58" s="1"/>
  <c r="H58"/>
  <c r="M58" s="1"/>
  <c r="I56"/>
  <c r="I57"/>
  <c r="E38"/>
  <c r="J38" s="1"/>
  <c r="F38"/>
  <c r="G38"/>
  <c r="L38" s="1"/>
  <c r="H38"/>
  <c r="M38" s="1"/>
  <c r="I37"/>
  <c r="E44"/>
  <c r="J44" s="1"/>
  <c r="F44"/>
  <c r="K44" s="1"/>
  <c r="G44"/>
  <c r="L44" s="1"/>
  <c r="H44"/>
  <c r="M44" s="1"/>
  <c r="I40"/>
  <c r="I41"/>
  <c r="I43"/>
  <c r="I47"/>
  <c r="I48"/>
  <c r="I49"/>
  <c r="I50"/>
  <c r="E28"/>
  <c r="J28" s="1"/>
  <c r="F28"/>
  <c r="G28"/>
  <c r="L28" s="1"/>
  <c r="H28"/>
  <c r="M28" s="1"/>
  <c r="I27"/>
  <c r="E35"/>
  <c r="J35" s="1"/>
  <c r="F35"/>
  <c r="K35" s="1"/>
  <c r="G35"/>
  <c r="H35"/>
  <c r="M35" s="1"/>
  <c r="I30"/>
  <c r="I31"/>
  <c r="I32"/>
  <c r="I33"/>
  <c r="I34"/>
  <c r="E15"/>
  <c r="J15" s="1"/>
  <c r="F15"/>
  <c r="K15" s="1"/>
  <c r="G15"/>
  <c r="L15" s="1"/>
  <c r="H15"/>
  <c r="M15" s="1"/>
  <c r="I12"/>
  <c r="I13"/>
  <c r="I14"/>
  <c r="E10"/>
  <c r="J10" s="1"/>
  <c r="F10"/>
  <c r="K10" s="1"/>
  <c r="G10"/>
  <c r="L10" s="1"/>
  <c r="H10"/>
  <c r="M10" s="1"/>
  <c r="D10"/>
  <c r="I8"/>
  <c r="I9"/>
  <c r="I7"/>
  <c r="N66" l="1"/>
  <c r="O66" s="1"/>
  <c r="N32"/>
  <c r="O32" s="1"/>
  <c r="N180"/>
  <c r="O180" s="1"/>
  <c r="N192"/>
  <c r="O192" s="1"/>
  <c r="N105"/>
  <c r="O105" s="1"/>
  <c r="N94"/>
  <c r="O94" s="1"/>
  <c r="N89"/>
  <c r="O89" s="1"/>
  <c r="N73"/>
  <c r="O73" s="1"/>
  <c r="N65"/>
  <c r="O65" s="1"/>
  <c r="N34"/>
  <c r="O34" s="1"/>
  <c r="N46"/>
  <c r="O46" s="1"/>
  <c r="N140"/>
  <c r="O140" s="1"/>
  <c r="I81"/>
  <c r="N69"/>
  <c r="N97"/>
  <c r="O97" s="1"/>
  <c r="N127"/>
  <c r="O127" s="1"/>
  <c r="N139"/>
  <c r="O139" s="1"/>
  <c r="N165"/>
  <c r="O165" s="1"/>
  <c r="N179"/>
  <c r="O179" s="1"/>
  <c r="N172"/>
  <c r="O172" s="1"/>
  <c r="N131"/>
  <c r="O131" s="1"/>
  <c r="N135"/>
  <c r="O135" s="1"/>
  <c r="N141"/>
  <c r="O141" s="1"/>
  <c r="N151"/>
  <c r="O151" s="1"/>
  <c r="N163"/>
  <c r="O163" s="1"/>
  <c r="N189"/>
  <c r="O189" s="1"/>
  <c r="N195"/>
  <c r="N201"/>
  <c r="O201" s="1"/>
  <c r="N210"/>
  <c r="O210" s="1"/>
  <c r="N202"/>
  <c r="O202" s="1"/>
  <c r="O195"/>
  <c r="N193"/>
  <c r="O193" s="1"/>
  <c r="N185"/>
  <c r="O185" s="1"/>
  <c r="N184"/>
  <c r="O184" s="1"/>
  <c r="N183"/>
  <c r="O183" s="1"/>
  <c r="N178"/>
  <c r="O178" s="1"/>
  <c r="I181"/>
  <c r="N175"/>
  <c r="O175" s="1"/>
  <c r="N171"/>
  <c r="O171" s="1"/>
  <c r="N164"/>
  <c r="O164" s="1"/>
  <c r="I161"/>
  <c r="N157"/>
  <c r="O157" s="1"/>
  <c r="I158"/>
  <c r="N154"/>
  <c r="O154" s="1"/>
  <c r="N147"/>
  <c r="O147" s="1"/>
  <c r="N138"/>
  <c r="O138" s="1"/>
  <c r="N134"/>
  <c r="O134" s="1"/>
  <c r="N133"/>
  <c r="O133" s="1"/>
  <c r="N132"/>
  <c r="O132" s="1"/>
  <c r="N126"/>
  <c r="O126" s="1"/>
  <c r="N123"/>
  <c r="O123" s="1"/>
  <c r="N121"/>
  <c r="O121" s="1"/>
  <c r="N120"/>
  <c r="O120" s="1"/>
  <c r="N119"/>
  <c r="O119" s="1"/>
  <c r="N117"/>
  <c r="O117" s="1"/>
  <c r="N114"/>
  <c r="O114" s="1"/>
  <c r="N113"/>
  <c r="O113" s="1"/>
  <c r="N112"/>
  <c r="O112" s="1"/>
  <c r="N109"/>
  <c r="O109" s="1"/>
  <c r="N104"/>
  <c r="O104" s="1"/>
  <c r="N103"/>
  <c r="O103" s="1"/>
  <c r="N102"/>
  <c r="O102" s="1"/>
  <c r="N101"/>
  <c r="O101" s="1"/>
  <c r="L161"/>
  <c r="N161" s="1"/>
  <c r="N169"/>
  <c r="J158"/>
  <c r="N158" s="1"/>
  <c r="O14"/>
  <c r="N57"/>
  <c r="O57" s="1"/>
  <c r="N98"/>
  <c r="O98" s="1"/>
  <c r="N118"/>
  <c r="O118" s="1"/>
  <c r="N122"/>
  <c r="O122" s="1"/>
  <c r="N128"/>
  <c r="O128" s="1"/>
  <c r="N148"/>
  <c r="O148" s="1"/>
  <c r="N160"/>
  <c r="O160" s="1"/>
  <c r="N168"/>
  <c r="O168" s="1"/>
  <c r="N174"/>
  <c r="O174" s="1"/>
  <c r="N186"/>
  <c r="O186" s="1"/>
  <c r="N194"/>
  <c r="O194" s="1"/>
  <c r="N200"/>
  <c r="O200" s="1"/>
  <c r="N173"/>
  <c r="O173" s="1"/>
  <c r="N199"/>
  <c r="O199" s="1"/>
  <c r="N205"/>
  <c r="O205" s="1"/>
  <c r="N108"/>
  <c r="O108" s="1"/>
  <c r="N144"/>
  <c r="O144" s="1"/>
  <c r="N196"/>
  <c r="O196" s="1"/>
  <c r="I155"/>
  <c r="I176"/>
  <c r="I203"/>
  <c r="I197"/>
  <c r="N22"/>
  <c r="O22" s="1"/>
  <c r="N206"/>
  <c r="O206" s="1"/>
  <c r="N96"/>
  <c r="O96" s="1"/>
  <c r="N95"/>
  <c r="O95" s="1"/>
  <c r="N91"/>
  <c r="O91" s="1"/>
  <c r="N90"/>
  <c r="O90" s="1"/>
  <c r="N86"/>
  <c r="O86" s="1"/>
  <c r="N85"/>
  <c r="O85" s="1"/>
  <c r="N84"/>
  <c r="O84" s="1"/>
  <c r="N83"/>
  <c r="O83" s="1"/>
  <c r="N72"/>
  <c r="O72" s="1"/>
  <c r="N80"/>
  <c r="O80" s="1"/>
  <c r="N77"/>
  <c r="O77" s="1"/>
  <c r="N76"/>
  <c r="O76" s="1"/>
  <c r="N68"/>
  <c r="O68" s="1"/>
  <c r="N67"/>
  <c r="O67" s="1"/>
  <c r="N62"/>
  <c r="O62" s="1"/>
  <c r="N61"/>
  <c r="O61" s="1"/>
  <c r="N60"/>
  <c r="O60" s="1"/>
  <c r="N56"/>
  <c r="O56" s="1"/>
  <c r="N54"/>
  <c r="N53"/>
  <c r="O53" s="1"/>
  <c r="N50"/>
  <c r="O50" s="1"/>
  <c r="N49"/>
  <c r="O49" s="1"/>
  <c r="N47"/>
  <c r="O47" s="1"/>
  <c r="N43"/>
  <c r="O43" s="1"/>
  <c r="N41"/>
  <c r="O41" s="1"/>
  <c r="N40"/>
  <c r="O40" s="1"/>
  <c r="N37"/>
  <c r="O37" s="1"/>
  <c r="I38"/>
  <c r="N33"/>
  <c r="O33" s="1"/>
  <c r="N31"/>
  <c r="O31" s="1"/>
  <c r="N30"/>
  <c r="O30" s="1"/>
  <c r="N27"/>
  <c r="O27" s="1"/>
  <c r="I28"/>
  <c r="N24"/>
  <c r="O24" s="1"/>
  <c r="N23"/>
  <c r="O23" s="1"/>
  <c r="N21"/>
  <c r="O21" s="1"/>
  <c r="N20"/>
  <c r="O20" s="1"/>
  <c r="N19"/>
  <c r="O19" s="1"/>
  <c r="N18"/>
  <c r="O18" s="1"/>
  <c r="N17"/>
  <c r="O17" s="1"/>
  <c r="N13"/>
  <c r="O13" s="1"/>
  <c r="N12"/>
  <c r="O12" s="1"/>
  <c r="N7"/>
  <c r="O7" s="1"/>
  <c r="P7" s="1"/>
  <c r="I212"/>
  <c r="N211"/>
  <c r="O211" s="1"/>
  <c r="N212"/>
  <c r="N203"/>
  <c r="K197"/>
  <c r="N197" s="1"/>
  <c r="N190"/>
  <c r="I190"/>
  <c r="N187"/>
  <c r="I187"/>
  <c r="K181"/>
  <c r="N181" s="1"/>
  <c r="K176"/>
  <c r="N176" s="1"/>
  <c r="I169"/>
  <c r="O169" s="1"/>
  <c r="P168" s="1"/>
  <c r="N166"/>
  <c r="I166"/>
  <c r="N155"/>
  <c r="I152"/>
  <c r="N152"/>
  <c r="N149"/>
  <c r="I149"/>
  <c r="I145"/>
  <c r="N145"/>
  <c r="I142"/>
  <c r="N142"/>
  <c r="I136"/>
  <c r="N136"/>
  <c r="I129"/>
  <c r="N129"/>
  <c r="I124"/>
  <c r="N124"/>
  <c r="N115"/>
  <c r="I115"/>
  <c r="I110"/>
  <c r="N110"/>
  <c r="N106"/>
  <c r="I106"/>
  <c r="I99"/>
  <c r="N99"/>
  <c r="N92"/>
  <c r="I92"/>
  <c r="N87"/>
  <c r="I87"/>
  <c r="N81"/>
  <c r="I78"/>
  <c r="N78"/>
  <c r="I74"/>
  <c r="K74"/>
  <c r="N74" s="1"/>
  <c r="N70"/>
  <c r="I70"/>
  <c r="I63"/>
  <c r="J63"/>
  <c r="N63" s="1"/>
  <c r="N58"/>
  <c r="I58"/>
  <c r="I54"/>
  <c r="N48"/>
  <c r="O48" s="1"/>
  <c r="K38"/>
  <c r="N38" s="1"/>
  <c r="I35"/>
  <c r="L35"/>
  <c r="N35" s="1"/>
  <c r="K28"/>
  <c r="N28" s="1"/>
  <c r="I25"/>
  <c r="N25"/>
  <c r="N15"/>
  <c r="I15"/>
  <c r="N9"/>
  <c r="O9" s="1"/>
  <c r="I10"/>
  <c r="N8"/>
  <c r="O8" s="1"/>
  <c r="N10"/>
  <c r="N207"/>
  <c r="O207" s="1"/>
  <c r="N208"/>
  <c r="I208"/>
  <c r="I51"/>
  <c r="J51"/>
  <c r="N51" s="1"/>
  <c r="N42"/>
  <c r="O42" s="1"/>
  <c r="N44"/>
  <c r="I44"/>
  <c r="O28" l="1"/>
  <c r="P27" s="1"/>
  <c r="O197"/>
  <c r="P192" s="1"/>
  <c r="O81"/>
  <c r="P80" s="1"/>
  <c r="O187"/>
  <c r="P183" s="1"/>
  <c r="O181"/>
  <c r="P178" s="1"/>
  <c r="O176"/>
  <c r="P171" s="1"/>
  <c r="O166"/>
  <c r="P163" s="1"/>
  <c r="O161"/>
  <c r="P160" s="1"/>
  <c r="O158"/>
  <c r="P157" s="1"/>
  <c r="O155"/>
  <c r="P154" s="1"/>
  <c r="O115"/>
  <c r="P112" s="1"/>
  <c r="O106"/>
  <c r="P101" s="1"/>
  <c r="O149"/>
  <c r="P147" s="1"/>
  <c r="O203"/>
  <c r="P199" s="1"/>
  <c r="O190"/>
  <c r="P189" s="1"/>
  <c r="O92"/>
  <c r="P89" s="1"/>
  <c r="O87"/>
  <c r="P83" s="1"/>
  <c r="O54"/>
  <c r="P53" s="1"/>
  <c r="O38"/>
  <c r="P37" s="1"/>
  <c r="O212"/>
  <c r="P210" s="1"/>
  <c r="O152"/>
  <c r="P151" s="1"/>
  <c r="O145"/>
  <c r="P144" s="1"/>
  <c r="O142"/>
  <c r="P138" s="1"/>
  <c r="O136"/>
  <c r="P131" s="1"/>
  <c r="O129"/>
  <c r="P126" s="1"/>
  <c r="O124"/>
  <c r="P117" s="1"/>
  <c r="O110"/>
  <c r="P108" s="1"/>
  <c r="O99"/>
  <c r="P94" s="1"/>
  <c r="O78"/>
  <c r="P76" s="1"/>
  <c r="O74"/>
  <c r="P72" s="1"/>
  <c r="O70"/>
  <c r="P65" s="1"/>
  <c r="O63"/>
  <c r="P60" s="1"/>
  <c r="O58"/>
  <c r="P56" s="1"/>
  <c r="O44"/>
  <c r="P40" s="1"/>
  <c r="O35"/>
  <c r="P30" s="1"/>
  <c r="O25"/>
  <c r="P17" s="1"/>
  <c r="O15"/>
  <c r="P12" s="1"/>
  <c r="O10"/>
  <c r="P8" s="1"/>
  <c r="O208"/>
  <c r="P205" s="1"/>
  <c r="O51"/>
  <c r="P46" s="1"/>
</calcChain>
</file>

<file path=xl/sharedStrings.xml><?xml version="1.0" encoding="utf-8"?>
<sst xmlns="http://schemas.openxmlformats.org/spreadsheetml/2006/main" count="351" uniqueCount="296">
  <si>
    <t>Não Avaliado</t>
  </si>
  <si>
    <t>Discordo Totalmente</t>
  </si>
  <si>
    <t>Discordo Parcialmente</t>
  </si>
  <si>
    <t>Concordo Parcialmente</t>
  </si>
  <si>
    <t>Departamento</t>
  </si>
  <si>
    <t xml:space="preserve">Escola de Arquitetura e Urbanismo
</t>
  </si>
  <si>
    <t>Departamento de Arquitetura</t>
  </si>
  <si>
    <t>Departamento De Urbanismo</t>
  </si>
  <si>
    <t>Escola de Enfermagem</t>
  </si>
  <si>
    <t>Enfermagem Médico - Cirúrgica</t>
  </si>
  <si>
    <t xml:space="preserve">Enfermagem Materno-Infantil e Psiquiátrica </t>
  </si>
  <si>
    <t>Escola de Engenharia</t>
  </si>
  <si>
    <t>Engenharia Civil</t>
  </si>
  <si>
    <t>Engenharia Mecânica</t>
  </si>
  <si>
    <t>Engenharia de Produção</t>
  </si>
  <si>
    <t>Engenharia Química e de Petróleo</t>
  </si>
  <si>
    <t>Desenho Técnico</t>
  </si>
  <si>
    <t>Engenharia de Telecomunicações</t>
  </si>
  <si>
    <t>Engenharia Elétrica</t>
  </si>
  <si>
    <t>Faculdade de Administração e Ciências Contábeis</t>
  </si>
  <si>
    <t>Administração</t>
  </si>
  <si>
    <t>Contabilidade</t>
  </si>
  <si>
    <t>Empreendedorismo e Gestão</t>
  </si>
  <si>
    <t>Faculdade de Economia</t>
  </si>
  <si>
    <t>Economia</t>
  </si>
  <si>
    <t>Faculdade de Educação</t>
  </si>
  <si>
    <t>Fundamentos Pedagógicos</t>
  </si>
  <si>
    <t>Sociedade, Educação e Conhecimento</t>
  </si>
  <si>
    <t>Faculdade de Farmácia</t>
  </si>
  <si>
    <t>Tecnologia Farmacêutica</t>
  </si>
  <si>
    <t>Bromatologia</t>
  </si>
  <si>
    <t>Nutrição Social</t>
  </si>
  <si>
    <t>Faculdade de Odontologia</t>
  </si>
  <si>
    <t>Odontoclínica</t>
  </si>
  <si>
    <t>Odontotécnica</t>
  </si>
  <si>
    <t>Faculdade de Veterinária</t>
  </si>
  <si>
    <t>Patologia e Clínica Veterinária</t>
  </si>
  <si>
    <t xml:space="preserve">Tecnologia dos Alimentos </t>
  </si>
  <si>
    <t>Zootecnia</t>
  </si>
  <si>
    <t>Turismo</t>
  </si>
  <si>
    <t>Instituto Biomédico</t>
  </si>
  <si>
    <t>Fisiologia e Farmacologia</t>
  </si>
  <si>
    <t>Microbiologia e Parasitologia</t>
  </si>
  <si>
    <t>Morfologia</t>
  </si>
  <si>
    <t>Instituto de Arte e Comunicação Social</t>
  </si>
  <si>
    <t>Cinema e Vídeo</t>
  </si>
  <si>
    <t>Arte</t>
  </si>
  <si>
    <t>Comunicação Social</t>
  </si>
  <si>
    <t>Ciência da Informação</t>
  </si>
  <si>
    <t>Estudos Culturais e Mídia</t>
  </si>
  <si>
    <t>Imunobiologia</t>
  </si>
  <si>
    <t>Neurobiologia</t>
  </si>
  <si>
    <t>Biologia Geral</t>
  </si>
  <si>
    <t>Biologia Marinha</t>
  </si>
  <si>
    <t>Biologia Celular e Molecular</t>
  </si>
  <si>
    <t>Instituto de Ciências Humanas e Filosofia</t>
  </si>
  <si>
    <t>Ciência Política</t>
  </si>
  <si>
    <t xml:space="preserve">Filosofia </t>
  </si>
  <si>
    <t>Antropologia</t>
  </si>
  <si>
    <t>Instituto de Computação</t>
  </si>
  <si>
    <t>Ciência da Computação</t>
  </si>
  <si>
    <t>Instituto de Educação Física</t>
  </si>
  <si>
    <t>Educação Física e Desportos</t>
  </si>
  <si>
    <t xml:space="preserve">Instituto de Estudos Comparados em Administração Institucional de Conflitos
</t>
  </si>
  <si>
    <t>Segurança Pública</t>
  </si>
  <si>
    <t>Instituto de Física</t>
  </si>
  <si>
    <t>Física</t>
  </si>
  <si>
    <t>Instituto de Geociências</t>
  </si>
  <si>
    <t>Geografia</t>
  </si>
  <si>
    <t>Análise Geo-Ambiental</t>
  </si>
  <si>
    <t>Geologia e Geofísica</t>
  </si>
  <si>
    <t>Instituto de História</t>
  </si>
  <si>
    <t>História</t>
  </si>
  <si>
    <t>Instituto de Letras</t>
  </si>
  <si>
    <t>Letras Estrangeiras e Modernas</t>
  </si>
  <si>
    <t>Letras Clássicas e Vernáculas</t>
  </si>
  <si>
    <t>Ciência da Linguagem</t>
  </si>
  <si>
    <t>Instituto de Matemática e Estatística</t>
  </si>
  <si>
    <t>Estatística</t>
  </si>
  <si>
    <t>Análise</t>
  </si>
  <si>
    <t>Geometria</t>
  </si>
  <si>
    <t>Matemática Aplicada</t>
  </si>
  <si>
    <t>Psicologia</t>
  </si>
  <si>
    <t>Instituto de Psicologia</t>
  </si>
  <si>
    <t>Instituto de Química</t>
  </si>
  <si>
    <t>Química Analítica</t>
  </si>
  <si>
    <t>Química Inorgânica</t>
  </si>
  <si>
    <t>Química Orgânica</t>
  </si>
  <si>
    <t>Físico-Química</t>
  </si>
  <si>
    <t>Geoquímica</t>
  </si>
  <si>
    <t>Instituto de Saúde Coletiva</t>
  </si>
  <si>
    <t>Epidemiologia e Bioestatística</t>
  </si>
  <si>
    <t>Planejamento em Saúde</t>
  </si>
  <si>
    <t>Psiquiatria e Saúde Mental</t>
  </si>
  <si>
    <t>Saúde em Sociedade</t>
  </si>
  <si>
    <t>Escola de Engenharia de Petrópolis</t>
  </si>
  <si>
    <t>Ciências Exatas</t>
  </si>
  <si>
    <t>Engenharia Metalúrgica</t>
  </si>
  <si>
    <t>Engenharia de Agronegócios</t>
  </si>
  <si>
    <t xml:space="preserve">Instituto de Ciências da Sociedade e Desenvolvimento Regional (Campos do Goytacazes)
</t>
  </si>
  <si>
    <t>Ciências Econômicas</t>
  </si>
  <si>
    <t>Serviço Social</t>
  </si>
  <si>
    <t>Ciências Sociais</t>
  </si>
  <si>
    <t xml:space="preserve">Instituto de Ciências da Sociedade (Macaé)
</t>
  </si>
  <si>
    <t xml:space="preserve">Direito </t>
  </si>
  <si>
    <t>Computação</t>
  </si>
  <si>
    <t>Engenharia</t>
  </si>
  <si>
    <t xml:space="preserve">Instituto de Ciências Exatas (Volta Redonda)
</t>
  </si>
  <si>
    <t xml:space="preserve">Química </t>
  </si>
  <si>
    <t>Matemática</t>
  </si>
  <si>
    <t>Administração e Administração Pública</t>
  </si>
  <si>
    <t>Direito</t>
  </si>
  <si>
    <t>Multidisciplinar</t>
  </si>
  <si>
    <t>Educação</t>
  </si>
  <si>
    <t>Geografia e Políticas Públicas</t>
  </si>
  <si>
    <t>Enfermagem</t>
  </si>
  <si>
    <t>Ciências da Natureza</t>
  </si>
  <si>
    <t>Artes e Estudos Culturais</t>
  </si>
  <si>
    <t>Ciências Básicas</t>
  </si>
  <si>
    <t>Instituto do Noroeste Fluminense de Educação Superior (Santo Antônio de Pádua)</t>
  </si>
  <si>
    <t>Ciências Humanas</t>
  </si>
  <si>
    <t>Concordo Totalmente</t>
  </si>
  <si>
    <t>UNIVERSIDADE FEDERAL FLUMINENSE</t>
  </si>
  <si>
    <t>Ciências Exatas, Biológicas e da Terra</t>
  </si>
  <si>
    <t>Faculdade de Direito</t>
  </si>
  <si>
    <t xml:space="preserve">Direito Privado </t>
  </si>
  <si>
    <t>Direito Público</t>
  </si>
  <si>
    <t>Direito Aplicado</t>
  </si>
  <si>
    <t>Direito Processual</t>
  </si>
  <si>
    <t>Patologia</t>
  </si>
  <si>
    <t>Cirurgia Geral e Especializada</t>
  </si>
  <si>
    <t>Materno-Infantil</t>
  </si>
  <si>
    <t>Medicina Clínica</t>
  </si>
  <si>
    <t>Instituto de Estudos Estratégicos</t>
  </si>
  <si>
    <t>Estudos Estratégicos e Relações Internacionais</t>
  </si>
  <si>
    <t>Escola de Serviço Social</t>
  </si>
  <si>
    <t>Valor Global:</t>
  </si>
  <si>
    <t>Total</t>
  </si>
  <si>
    <t>Desvio Padrão</t>
  </si>
  <si>
    <t>Discordo Total. Ponderado</t>
  </si>
  <si>
    <t>Discordo Parc. Ponderado</t>
  </si>
  <si>
    <t>Concordo Parc. Ponderado</t>
  </si>
  <si>
    <t>Concordo Tot. Ponderado</t>
  </si>
  <si>
    <t>Instituto de Humanidades e Saúde (Rio das Ostras)</t>
  </si>
  <si>
    <t>Faculdade de Medicina</t>
  </si>
  <si>
    <t>* A média foi calculada, atribuindo os seguintes pesos às respostas: 1 = discordo totalmente; 2 = discordo parcialmente; 3 = concordo parcialmente; 4 = concordo totalmente. O valor máximo da média é igual a 4.</t>
  </si>
  <si>
    <t>Interdisciplinar</t>
  </si>
  <si>
    <t>Instituto de Saúde de Nova Friburgo</t>
  </si>
  <si>
    <t xml:space="preserve">Instituto de Ciências Humanas e Sociais  de Volta Redonda
</t>
  </si>
  <si>
    <t>Faculdade de Turismo e Hotelaria</t>
  </si>
  <si>
    <t xml:space="preserve">Escola de Engenharia Industrial Metalúrgica de Volta Redonda
</t>
  </si>
  <si>
    <t xml:space="preserve">Instituto de Educação de Angra dos Reis
</t>
  </si>
  <si>
    <t>Média*</t>
  </si>
  <si>
    <t>Discentes</t>
  </si>
  <si>
    <t>Instituto de Biologia</t>
  </si>
  <si>
    <t>Ciências Atuariais e Finanças</t>
  </si>
  <si>
    <t>Ciências Judiciárias</t>
  </si>
  <si>
    <t>Formação Específica</t>
  </si>
  <si>
    <t>Unidade</t>
  </si>
  <si>
    <t>Farmácia e Administração 
Farmacêutica</t>
  </si>
  <si>
    <t>Saúde Coletiva e Veterinária 
e Saúde Pública</t>
  </si>
  <si>
    <t>Fundamentos de Ciências da
Sociedade</t>
  </si>
  <si>
    <t>Sociologia e Metodologia em
Ciências Sociais</t>
  </si>
  <si>
    <t>Formação Específica em 
Fonoaudiologia</t>
  </si>
  <si>
    <t>Fundamentos de Enfermagem e Administração</t>
  </si>
  <si>
    <t>Engenharia Agrícola e 
Meio Ambiente</t>
  </si>
  <si>
    <t>Cód</t>
  </si>
  <si>
    <t>TAR</t>
  </si>
  <si>
    <t>TUR</t>
  </si>
  <si>
    <t>MFE</t>
  </si>
  <si>
    <t>MEM</t>
  </si>
  <si>
    <t>MEP</t>
  </si>
  <si>
    <t>TEC</t>
  </si>
  <si>
    <t>TER</t>
  </si>
  <si>
    <t>TEM</t>
  </si>
  <si>
    <t>TEP</t>
  </si>
  <si>
    <t>TEQ</t>
  </si>
  <si>
    <t>TDT</t>
  </si>
  <si>
    <t>TET</t>
  </si>
  <si>
    <t>TEE</t>
  </si>
  <si>
    <t>PDE</t>
  </si>
  <si>
    <t>VCE</t>
  </si>
  <si>
    <t>VMT</t>
  </si>
  <si>
    <t>VEA</t>
  </si>
  <si>
    <t>VEP</t>
  </si>
  <si>
    <t>VEM</t>
  </si>
  <si>
    <t>SSN</t>
  </si>
  <si>
    <t>STA</t>
  </si>
  <si>
    <t>STC</t>
  </si>
  <si>
    <t>DCA</t>
  </si>
  <si>
    <t>STE</t>
  </si>
  <si>
    <t>DCJ</t>
  </si>
  <si>
    <t>SDV</t>
  </si>
  <si>
    <t>SDB</t>
  </si>
  <si>
    <t>DDA</t>
  </si>
  <si>
    <t>SDP</t>
  </si>
  <si>
    <t>SFP</t>
  </si>
  <si>
    <t>SSE</t>
  </si>
  <si>
    <t>MTC</t>
  </si>
  <si>
    <t>MAF</t>
  </si>
  <si>
    <t>MBO</t>
  </si>
  <si>
    <t>MPT</t>
  </si>
  <si>
    <t>MCG</t>
  </si>
  <si>
    <t>MMC</t>
  </si>
  <si>
    <t>MOC</t>
  </si>
  <si>
    <t>MOT</t>
  </si>
  <si>
    <t>STT</t>
  </si>
  <si>
    <t>MND</t>
  </si>
  <si>
    <t>Nutrição e Dietética</t>
  </si>
  <si>
    <t>MNS</t>
  </si>
  <si>
    <t>MSV</t>
  </si>
  <si>
    <t>MCV</t>
  </si>
  <si>
    <t>MTA</t>
  </si>
  <si>
    <t>MZO</t>
  </si>
  <si>
    <t>MFL</t>
  </si>
  <si>
    <t>MIP</t>
  </si>
  <si>
    <t>MMO</t>
  </si>
  <si>
    <t>GCV</t>
  </si>
  <si>
    <t>GCI</t>
  </si>
  <si>
    <t>GAT</t>
  </si>
  <si>
    <t>GCO</t>
  </si>
  <si>
    <t>GEC</t>
  </si>
  <si>
    <t>GIM</t>
  </si>
  <si>
    <t>GNE</t>
  </si>
  <si>
    <t>GBG</t>
  </si>
  <si>
    <t>GBM</t>
  </si>
  <si>
    <t>GCM</t>
  </si>
  <si>
    <t>RCM</t>
  </si>
  <si>
    <t>REG</t>
  </si>
  <si>
    <t>MDI</t>
  </si>
  <si>
    <t>MCT</t>
  </si>
  <si>
    <t>MDM</t>
  </si>
  <si>
    <t>CHT</t>
  </si>
  <si>
    <t>CPS</t>
  </si>
  <si>
    <t>GRC</t>
  </si>
  <si>
    <t>CEC</t>
  </si>
  <si>
    <t>SSC</t>
  </si>
  <si>
    <t>SFC</t>
  </si>
  <si>
    <t>COC</t>
  </si>
  <si>
    <t>VQI</t>
  </si>
  <si>
    <t>VFI</t>
  </si>
  <si>
    <t>VMA</t>
  </si>
  <si>
    <t>VAD</t>
  </si>
  <si>
    <t>VCO</t>
  </si>
  <si>
    <t>VDI</t>
  </si>
  <si>
    <t>VPS</t>
  </si>
  <si>
    <t>VMD</t>
  </si>
  <si>
    <t>GFL</t>
  </si>
  <si>
    <t>GAP</t>
  </si>
  <si>
    <t>GSO</t>
  </si>
  <si>
    <t>MMI</t>
  </si>
  <si>
    <t>TCC</t>
  </si>
  <si>
    <t>DED</t>
  </si>
  <si>
    <t>DGP</t>
  </si>
  <si>
    <t>GEF</t>
  </si>
  <si>
    <t>DSP</t>
  </si>
  <si>
    <t>DEI</t>
  </si>
  <si>
    <t>GFI</t>
  </si>
  <si>
    <t>GGE</t>
  </si>
  <si>
    <t>GAG</t>
  </si>
  <si>
    <t>GGO</t>
  </si>
  <si>
    <t>GHT</t>
  </si>
  <si>
    <t>RPS</t>
  </si>
  <si>
    <t>RIR</t>
  </si>
  <si>
    <t>REN</t>
  </si>
  <si>
    <t>RCN</t>
  </si>
  <si>
    <t>ERA</t>
  </si>
  <si>
    <t>GLE</t>
  </si>
  <si>
    <t>GLC</t>
  </si>
  <si>
    <t>GCL</t>
  </si>
  <si>
    <t>GET</t>
  </si>
  <si>
    <t>GAN</t>
  </si>
  <si>
    <t>GGM</t>
  </si>
  <si>
    <t>GMA</t>
  </si>
  <si>
    <t>GQA</t>
  </si>
  <si>
    <t>GQI</t>
  </si>
  <si>
    <t>GQO</t>
  </si>
  <si>
    <t>GFQ</t>
  </si>
  <si>
    <t>GEO</t>
  </si>
  <si>
    <t>MEB</t>
  </si>
  <si>
    <t>MPS</t>
  </si>
  <si>
    <t>MSM</t>
  </si>
  <si>
    <t>MSS</t>
  </si>
  <si>
    <t>FCB</t>
  </si>
  <si>
    <t>FFE</t>
  </si>
  <si>
    <t>FEF</t>
  </si>
  <si>
    <t>PCH</t>
  </si>
  <si>
    <t>PEB</t>
  </si>
  <si>
    <t>GSI</t>
  </si>
  <si>
    <t xml:space="preserve">SEN </t>
  </si>
  <si>
    <t>Faculdade de Nutrição Emília de Jesus Ferreiro</t>
  </si>
  <si>
    <t xml:space="preserve">Instituto de Ciência e Tecnologia 
(Rio das Ostras)
</t>
  </si>
  <si>
    <t>Radiologia</t>
  </si>
  <si>
    <t>MRD</t>
  </si>
  <si>
    <t>GCP</t>
  </si>
  <si>
    <t>Avaliação de Disciplinas por Unidade  - 2020.2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</si>
</sst>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6" fillId="4" borderId="0" xfId="0" applyFont="1" applyFill="1"/>
    <xf numFmtId="0" fontId="6" fillId="0" borderId="0" xfId="0" applyFont="1" applyFill="1"/>
    <xf numFmtId="0" fontId="0" fillId="0" borderId="0" xfId="0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5" borderId="0" xfId="0" applyFont="1" applyFill="1"/>
    <xf numFmtId="0" fontId="0" fillId="5" borderId="0" xfId="0" applyFill="1"/>
    <xf numFmtId="0" fontId="0" fillId="0" borderId="0" xfId="0" applyFill="1"/>
    <xf numFmtId="0" fontId="0" fillId="0" borderId="0" xfId="0" applyFont="1" applyFill="1"/>
    <xf numFmtId="2" fontId="0" fillId="0" borderId="0" xfId="0" applyNumberFormat="1" applyFill="1"/>
    <xf numFmtId="1" fontId="0" fillId="0" borderId="0" xfId="0" applyNumberFormat="1" applyFill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" fontId="0" fillId="0" borderId="0" xfId="0" applyNumberForma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/>
    </xf>
    <xf numFmtId="164" fontId="2" fillId="8" borderId="7" xfId="0" applyNumberFormat="1" applyFont="1" applyFill="1" applyBorder="1" applyAlignment="1">
      <alignment horizontal="center" vertical="center"/>
    </xf>
    <xf numFmtId="164" fontId="2" fillId="8" borderId="6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</cellXfs>
  <cellStyles count="3">
    <cellStyle name="Hyperlink" xfId="1" builtinId="8" hidden="1"/>
    <cellStyle name="Hyperlink seguido" xfId="2" builtinId="9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80A1EC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103092</xdr:colOff>
      <xdr:row>0</xdr:row>
      <xdr:rowOff>0</xdr:rowOff>
    </xdr:from>
    <xdr:to>
      <xdr:col>6</xdr:col>
      <xdr:colOff>155567</xdr:colOff>
      <xdr:row>1</xdr:row>
      <xdr:rowOff>117661</xdr:rowOff>
    </xdr:to>
    <xdr:pic>
      <xdr:nvPicPr>
        <xdr:cNvPr id="2" name="Imagem 1" descr="uff-rj-universidade-federal-fluminens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2974" y="0"/>
          <a:ext cx="848093" cy="35298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H1349"/>
  <sheetViews>
    <sheetView tabSelected="1" zoomScale="85" zoomScaleNormal="85" workbookViewId="0">
      <pane xSplit="1" ySplit="7" topLeftCell="C8" activePane="bottomRight" state="frozenSplit"/>
      <selection pane="topRight" activeCell="B1" sqref="B1"/>
      <selection pane="bottomLeft" activeCell="A6" sqref="A6"/>
      <selection pane="bottomRight" activeCell="Q6" sqref="Q1:S1048576"/>
    </sheetView>
  </sheetViews>
  <sheetFormatPr defaultColWidth="8.85546875" defaultRowHeight="15"/>
  <cols>
    <col min="1" max="1" width="22" style="2" customWidth="1"/>
    <col min="2" max="2" width="5.85546875" style="26" customWidth="1"/>
    <col min="3" max="3" width="30" style="3" customWidth="1"/>
    <col min="4" max="4" width="8.5703125" style="1" customWidth="1"/>
    <col min="5" max="5" width="10" style="6" customWidth="1"/>
    <col min="6" max="6" width="11.85546875" style="6" customWidth="1"/>
    <col min="7" max="7" width="12" style="6" customWidth="1"/>
    <col min="8" max="8" width="10.5703125" style="6" customWidth="1"/>
    <col min="9" max="9" width="8.140625" style="8" customWidth="1"/>
    <col min="10" max="10" width="12.85546875" style="1" customWidth="1"/>
    <col min="11" max="11" width="12.140625" style="1" customWidth="1"/>
    <col min="12" max="12" width="12.5703125" style="1" customWidth="1"/>
    <col min="13" max="13" width="12.28515625" style="1" customWidth="1"/>
    <col min="14" max="14" width="9.7109375" style="8" customWidth="1"/>
    <col min="15" max="15" width="8.140625" style="12" customWidth="1"/>
    <col min="16" max="16" width="8.28515625" style="14" customWidth="1"/>
    <col min="17" max="17" width="12.140625" style="18" customWidth="1"/>
    <col min="18" max="168" width="8.85546875" style="18"/>
  </cols>
  <sheetData>
    <row r="1" spans="1:866" ht="18.75" customHeight="1">
      <c r="A1" s="59" t="s">
        <v>122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866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866" ht="21.75" customHeight="1">
      <c r="A3" s="60" t="s">
        <v>295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866" ht="21.75" customHeight="1">
      <c r="A4" s="61" t="s">
        <v>153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866" s="4" customFormat="1" ht="15.75" customHeight="1">
      <c r="A5" s="78" t="s">
        <v>158</v>
      </c>
      <c r="B5" s="80" t="s">
        <v>166</v>
      </c>
      <c r="C5" s="80" t="s">
        <v>4</v>
      </c>
      <c r="D5" s="70" t="s">
        <v>0</v>
      </c>
      <c r="E5" s="70" t="s">
        <v>1</v>
      </c>
      <c r="F5" s="70" t="s">
        <v>2</v>
      </c>
      <c r="G5" s="70" t="s">
        <v>3</v>
      </c>
      <c r="H5" s="70" t="s">
        <v>121</v>
      </c>
      <c r="I5" s="70" t="s">
        <v>137</v>
      </c>
      <c r="J5" s="70" t="s">
        <v>139</v>
      </c>
      <c r="K5" s="70" t="s">
        <v>140</v>
      </c>
      <c r="L5" s="70" t="s">
        <v>141</v>
      </c>
      <c r="M5" s="70" t="s">
        <v>142</v>
      </c>
      <c r="N5" s="70" t="s">
        <v>137</v>
      </c>
      <c r="O5" s="74" t="s">
        <v>152</v>
      </c>
      <c r="P5" s="76" t="s">
        <v>138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</row>
    <row r="6" spans="1:866" s="4" customFormat="1" ht="29.25" customHeight="1">
      <c r="A6" s="79"/>
      <c r="B6" s="80"/>
      <c r="C6" s="8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5"/>
      <c r="P6" s="7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</row>
    <row r="7" spans="1:866" ht="18" customHeight="1">
      <c r="A7" s="65" t="s">
        <v>136</v>
      </c>
      <c r="B7" s="66"/>
      <c r="C7" s="67"/>
      <c r="D7" s="9">
        <v>59169</v>
      </c>
      <c r="E7" s="9">
        <v>19664</v>
      </c>
      <c r="F7" s="9">
        <v>21317</v>
      </c>
      <c r="G7" s="9">
        <v>60758</v>
      </c>
      <c r="H7" s="9">
        <v>278400</v>
      </c>
      <c r="I7" s="7">
        <f>SUM(E7:H7)</f>
        <v>380139</v>
      </c>
      <c r="J7" s="9">
        <f>E7*1</f>
        <v>19664</v>
      </c>
      <c r="K7" s="9">
        <f t="shared" ref="K7:K73" si="0">F7*2</f>
        <v>42634</v>
      </c>
      <c r="L7" s="9">
        <f t="shared" ref="L7:L73" si="1">G7*3</f>
        <v>182274</v>
      </c>
      <c r="M7" s="9">
        <f t="shared" ref="M7:M73" si="2">H7*4</f>
        <v>1113600</v>
      </c>
      <c r="N7" s="15">
        <f t="shared" ref="N7:N73" si="3">SUM(J7:M7)</f>
        <v>1358172</v>
      </c>
      <c r="O7" s="11">
        <f t="shared" ref="O7:O73" si="4">N7/I7</f>
        <v>3.5728299385224878</v>
      </c>
      <c r="P7" s="13">
        <f>SQRT((((1-O7)^2)*E7+((2-O7)^2)*F7+((3-O7)^2)*G7+((4-O7)^2)*H7)/I7)</f>
        <v>0.81683547452845084</v>
      </c>
      <c r="Q7" s="21"/>
      <c r="R7" s="21"/>
    </row>
    <row r="8" spans="1:866" ht="22.5" customHeight="1">
      <c r="A8" s="52" t="s">
        <v>5</v>
      </c>
      <c r="B8" s="27" t="s">
        <v>167</v>
      </c>
      <c r="C8" s="28" t="s">
        <v>6</v>
      </c>
      <c r="D8" s="29">
        <v>202</v>
      </c>
      <c r="E8" s="29">
        <v>52</v>
      </c>
      <c r="F8" s="29">
        <v>119</v>
      </c>
      <c r="G8" s="29">
        <v>535</v>
      </c>
      <c r="H8" s="29">
        <v>1912</v>
      </c>
      <c r="I8" s="30">
        <f>SUM(E8:H8)</f>
        <v>2618</v>
      </c>
      <c r="J8" s="29">
        <f>E8*1</f>
        <v>52</v>
      </c>
      <c r="K8" s="29">
        <f t="shared" si="0"/>
        <v>238</v>
      </c>
      <c r="L8" s="29">
        <f t="shared" si="1"/>
        <v>1605</v>
      </c>
      <c r="M8" s="29">
        <f t="shared" si="2"/>
        <v>7648</v>
      </c>
      <c r="N8" s="31">
        <f t="shared" si="3"/>
        <v>9543</v>
      </c>
      <c r="O8" s="32">
        <f t="shared" si="4"/>
        <v>3.6451489686783805</v>
      </c>
      <c r="P8" s="49">
        <f>SQRT((((1-O10)^2)*E10+((2-O10)^2)*F10+((3-O10)^2)*G10+((4-O10)^2)*H10)/I10)</f>
        <v>0.69719767239332142</v>
      </c>
      <c r="Q8" s="21"/>
    </row>
    <row r="9" spans="1:866" ht="21" customHeight="1">
      <c r="A9" s="52"/>
      <c r="B9" s="27" t="s">
        <v>168</v>
      </c>
      <c r="C9" s="28" t="s">
        <v>7</v>
      </c>
      <c r="D9" s="29">
        <v>141</v>
      </c>
      <c r="E9" s="29">
        <v>49</v>
      </c>
      <c r="F9" s="29">
        <v>89</v>
      </c>
      <c r="G9" s="29">
        <v>237</v>
      </c>
      <c r="H9" s="29">
        <v>1044</v>
      </c>
      <c r="I9" s="30">
        <f>SUM(E9:H9)</f>
        <v>1419</v>
      </c>
      <c r="J9" s="29">
        <f t="shared" ref="J9:J10" si="5">E9*1</f>
        <v>49</v>
      </c>
      <c r="K9" s="29">
        <f t="shared" si="0"/>
        <v>178</v>
      </c>
      <c r="L9" s="29">
        <f t="shared" si="1"/>
        <v>711</v>
      </c>
      <c r="M9" s="29">
        <f t="shared" si="2"/>
        <v>4176</v>
      </c>
      <c r="N9" s="31">
        <f t="shared" si="3"/>
        <v>5114</v>
      </c>
      <c r="O9" s="32">
        <f t="shared" si="4"/>
        <v>3.6039464411557436</v>
      </c>
      <c r="P9" s="50"/>
    </row>
    <row r="10" spans="1:866" s="16" customFormat="1" ht="15.75" customHeight="1">
      <c r="A10" s="52"/>
      <c r="B10" s="53" t="s">
        <v>137</v>
      </c>
      <c r="C10" s="54"/>
      <c r="D10" s="30">
        <f>SUM(D8:D9)</f>
        <v>343</v>
      </c>
      <c r="E10" s="30">
        <f>SUM(E8:E9)</f>
        <v>101</v>
      </c>
      <c r="F10" s="30">
        <f>SUM(F8:F9)</f>
        <v>208</v>
      </c>
      <c r="G10" s="30">
        <f>SUM(G8:G9)</f>
        <v>772</v>
      </c>
      <c r="H10" s="30">
        <f>SUM(H8:H9)</f>
        <v>2956</v>
      </c>
      <c r="I10" s="30">
        <f>SUM(E10:H10)</f>
        <v>4037</v>
      </c>
      <c r="J10" s="29">
        <f t="shared" si="5"/>
        <v>101</v>
      </c>
      <c r="K10" s="29">
        <f t="shared" si="0"/>
        <v>416</v>
      </c>
      <c r="L10" s="29">
        <f t="shared" si="1"/>
        <v>2316</v>
      </c>
      <c r="M10" s="29">
        <f t="shared" si="2"/>
        <v>11824</v>
      </c>
      <c r="N10" s="31">
        <f t="shared" si="3"/>
        <v>14657</v>
      </c>
      <c r="O10" s="32">
        <f t="shared" si="4"/>
        <v>3.6306663363884071</v>
      </c>
      <c r="P10" s="51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</row>
    <row r="11" spans="1:866" ht="14.25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866" ht="27" customHeight="1">
      <c r="A12" s="45" t="s">
        <v>8</v>
      </c>
      <c r="B12" s="33" t="s">
        <v>169</v>
      </c>
      <c r="C12" s="28" t="s">
        <v>164</v>
      </c>
      <c r="D12" s="29">
        <v>274</v>
      </c>
      <c r="E12" s="29">
        <v>121</v>
      </c>
      <c r="F12" s="29">
        <v>71</v>
      </c>
      <c r="G12" s="29">
        <v>277</v>
      </c>
      <c r="H12" s="29">
        <v>1285</v>
      </c>
      <c r="I12" s="30">
        <f>SUM(E12:H12)</f>
        <v>1754</v>
      </c>
      <c r="J12" s="29">
        <f t="shared" ref="J12:J15" si="6">E12*1</f>
        <v>121</v>
      </c>
      <c r="K12" s="29">
        <f t="shared" si="0"/>
        <v>142</v>
      </c>
      <c r="L12" s="29">
        <f t="shared" si="1"/>
        <v>831</v>
      </c>
      <c r="M12" s="29">
        <f t="shared" si="2"/>
        <v>5140</v>
      </c>
      <c r="N12" s="31">
        <f t="shared" si="3"/>
        <v>6234</v>
      </c>
      <c r="O12" s="32">
        <f t="shared" si="4"/>
        <v>3.5541619156214366</v>
      </c>
      <c r="P12" s="44">
        <f>SQRT((((1-O15)^2)*E15+((2-O15)^2)*F15+((3-O15)^2)*G15+((4-O15)^2)*H15)/I15)</f>
        <v>0.76878099144838918</v>
      </c>
      <c r="Q12" s="21"/>
      <c r="R12" s="20"/>
    </row>
    <row r="13" spans="1:866" ht="29.25" customHeight="1">
      <c r="A13" s="45"/>
      <c r="B13" s="33" t="s">
        <v>170</v>
      </c>
      <c r="C13" s="28" t="s">
        <v>9</v>
      </c>
      <c r="D13" s="29">
        <v>95</v>
      </c>
      <c r="E13" s="29">
        <v>33</v>
      </c>
      <c r="F13" s="29">
        <v>43</v>
      </c>
      <c r="G13" s="29">
        <v>114</v>
      </c>
      <c r="H13" s="29">
        <v>963</v>
      </c>
      <c r="I13" s="30">
        <f>SUM(E13:H13)</f>
        <v>1153</v>
      </c>
      <c r="J13" s="29">
        <f t="shared" si="6"/>
        <v>33</v>
      </c>
      <c r="K13" s="29">
        <f t="shared" si="0"/>
        <v>86</v>
      </c>
      <c r="L13" s="29">
        <f t="shared" si="1"/>
        <v>342</v>
      </c>
      <c r="M13" s="29">
        <f t="shared" si="2"/>
        <v>3852</v>
      </c>
      <c r="N13" s="31">
        <f t="shared" si="3"/>
        <v>4313</v>
      </c>
      <c r="O13" s="32">
        <f t="shared" si="4"/>
        <v>3.7406764960971377</v>
      </c>
      <c r="P13" s="44"/>
      <c r="Q13" s="21"/>
    </row>
    <row r="14" spans="1:866" ht="27" customHeight="1">
      <c r="A14" s="45"/>
      <c r="B14" s="33" t="s">
        <v>171</v>
      </c>
      <c r="C14" s="28" t="s">
        <v>10</v>
      </c>
      <c r="D14" s="29">
        <v>144</v>
      </c>
      <c r="E14" s="29">
        <v>34</v>
      </c>
      <c r="F14" s="29">
        <v>16</v>
      </c>
      <c r="G14" s="29">
        <v>33</v>
      </c>
      <c r="H14" s="29">
        <v>769</v>
      </c>
      <c r="I14" s="30">
        <f>SUM(E14:H14)</f>
        <v>852</v>
      </c>
      <c r="J14" s="29">
        <f t="shared" si="6"/>
        <v>34</v>
      </c>
      <c r="K14" s="29">
        <f t="shared" si="0"/>
        <v>32</v>
      </c>
      <c r="L14" s="29">
        <f t="shared" si="1"/>
        <v>99</v>
      </c>
      <c r="M14" s="29">
        <f t="shared" si="2"/>
        <v>3076</v>
      </c>
      <c r="N14" s="31">
        <f t="shared" si="3"/>
        <v>3241</v>
      </c>
      <c r="O14" s="32">
        <f t="shared" si="4"/>
        <v>3.8039906103286385</v>
      </c>
      <c r="P14" s="44"/>
      <c r="Q14" s="21"/>
    </row>
    <row r="15" spans="1:866" s="17" customFormat="1" ht="17.25" customHeight="1">
      <c r="A15" s="45"/>
      <c r="B15" s="53" t="s">
        <v>137</v>
      </c>
      <c r="C15" s="54"/>
      <c r="D15" s="30">
        <f>SUM(D12:D14)</f>
        <v>513</v>
      </c>
      <c r="E15" s="30">
        <f>SUM(E12:E14)</f>
        <v>188</v>
      </c>
      <c r="F15" s="30">
        <f>SUM(F12:F14)</f>
        <v>130</v>
      </c>
      <c r="G15" s="30">
        <f>SUM(G12:G14)</f>
        <v>424</v>
      </c>
      <c r="H15" s="30">
        <f>SUM(H12:H14)</f>
        <v>3017</v>
      </c>
      <c r="I15" s="30">
        <f>SUM(E15:H15)</f>
        <v>3759</v>
      </c>
      <c r="J15" s="29">
        <f t="shared" si="6"/>
        <v>188</v>
      </c>
      <c r="K15" s="29">
        <f t="shared" si="0"/>
        <v>260</v>
      </c>
      <c r="L15" s="29">
        <f t="shared" si="1"/>
        <v>1272</v>
      </c>
      <c r="M15" s="29">
        <f t="shared" si="2"/>
        <v>12068</v>
      </c>
      <c r="N15" s="31">
        <f t="shared" si="3"/>
        <v>13788</v>
      </c>
      <c r="O15" s="32">
        <f t="shared" si="4"/>
        <v>3.6679968076616123</v>
      </c>
      <c r="P15" s="44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</row>
    <row r="16" spans="1:866" ht="13.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8" ht="18" customHeight="1">
      <c r="A17" s="62" t="s">
        <v>11</v>
      </c>
      <c r="B17" s="33" t="s">
        <v>172</v>
      </c>
      <c r="C17" s="28" t="s">
        <v>12</v>
      </c>
      <c r="D17" s="29">
        <v>1054</v>
      </c>
      <c r="E17" s="29">
        <v>526</v>
      </c>
      <c r="F17" s="29">
        <v>497</v>
      </c>
      <c r="G17" s="29">
        <v>1467</v>
      </c>
      <c r="H17" s="29">
        <v>5060</v>
      </c>
      <c r="I17" s="30">
        <f t="shared" ref="I17:I25" si="7">SUM(E17:H17)</f>
        <v>7550</v>
      </c>
      <c r="J17" s="29">
        <f t="shared" ref="J17:J83" si="8">E17*1</f>
        <v>526</v>
      </c>
      <c r="K17" s="29">
        <f t="shared" si="0"/>
        <v>994</v>
      </c>
      <c r="L17" s="29">
        <f t="shared" si="1"/>
        <v>4401</v>
      </c>
      <c r="M17" s="29">
        <f t="shared" si="2"/>
        <v>20240</v>
      </c>
      <c r="N17" s="31">
        <f t="shared" si="3"/>
        <v>26161</v>
      </c>
      <c r="O17" s="32">
        <f t="shared" si="4"/>
        <v>3.4650331125827813</v>
      </c>
      <c r="P17" s="49">
        <f>SQRT((((1-O25)^2)*E25+((2-O25)^2)*F25+((3-O25)^2)*G25+((4-O25)^2)*H25)/I25)</f>
        <v>0.88149230078774166</v>
      </c>
      <c r="Q17" s="21"/>
    </row>
    <row r="18" spans="1:168" ht="27.75" customHeight="1">
      <c r="A18" s="63"/>
      <c r="B18" s="33" t="s">
        <v>173</v>
      </c>
      <c r="C18" s="28" t="s">
        <v>165</v>
      </c>
      <c r="D18" s="29">
        <v>755</v>
      </c>
      <c r="E18" s="29">
        <v>139</v>
      </c>
      <c r="F18" s="29">
        <v>251</v>
      </c>
      <c r="G18" s="29">
        <v>779</v>
      </c>
      <c r="H18" s="29">
        <v>3800</v>
      </c>
      <c r="I18" s="30">
        <f t="shared" si="7"/>
        <v>4969</v>
      </c>
      <c r="J18" s="29">
        <f t="shared" si="8"/>
        <v>139</v>
      </c>
      <c r="K18" s="29">
        <f t="shared" si="0"/>
        <v>502</v>
      </c>
      <c r="L18" s="29">
        <f t="shared" si="1"/>
        <v>2337</v>
      </c>
      <c r="M18" s="29">
        <f t="shared" si="2"/>
        <v>15200</v>
      </c>
      <c r="N18" s="31">
        <f t="shared" si="3"/>
        <v>18178</v>
      </c>
      <c r="O18" s="32">
        <f t="shared" si="4"/>
        <v>3.6582813443348763</v>
      </c>
      <c r="P18" s="50"/>
      <c r="Q18" s="21"/>
    </row>
    <row r="19" spans="1:168" ht="17.25" customHeight="1">
      <c r="A19" s="63"/>
      <c r="B19" s="33" t="s">
        <v>174</v>
      </c>
      <c r="C19" s="28" t="s">
        <v>13</v>
      </c>
      <c r="D19" s="29">
        <v>369</v>
      </c>
      <c r="E19" s="29">
        <v>191</v>
      </c>
      <c r="F19" s="29">
        <v>268</v>
      </c>
      <c r="G19" s="29">
        <v>749</v>
      </c>
      <c r="H19" s="29">
        <v>1807</v>
      </c>
      <c r="I19" s="30">
        <f t="shared" si="7"/>
        <v>3015</v>
      </c>
      <c r="J19" s="29">
        <f t="shared" si="8"/>
        <v>191</v>
      </c>
      <c r="K19" s="29">
        <f t="shared" si="0"/>
        <v>536</v>
      </c>
      <c r="L19" s="29">
        <f t="shared" si="1"/>
        <v>2247</v>
      </c>
      <c r="M19" s="29">
        <f t="shared" si="2"/>
        <v>7228</v>
      </c>
      <c r="N19" s="31">
        <f t="shared" si="3"/>
        <v>10202</v>
      </c>
      <c r="O19" s="32">
        <f t="shared" si="4"/>
        <v>3.383747927031509</v>
      </c>
      <c r="P19" s="50"/>
      <c r="Q19" s="21"/>
    </row>
    <row r="20" spans="1:168" ht="17.25" customHeight="1">
      <c r="A20" s="63"/>
      <c r="B20" s="33" t="s">
        <v>175</v>
      </c>
      <c r="C20" s="28" t="s">
        <v>14</v>
      </c>
      <c r="D20" s="29">
        <v>755</v>
      </c>
      <c r="E20" s="29">
        <v>196</v>
      </c>
      <c r="F20" s="29">
        <v>260</v>
      </c>
      <c r="G20" s="29">
        <v>732</v>
      </c>
      <c r="H20" s="29">
        <v>2485</v>
      </c>
      <c r="I20" s="30">
        <f t="shared" si="7"/>
        <v>3673</v>
      </c>
      <c r="J20" s="29">
        <f t="shared" si="8"/>
        <v>196</v>
      </c>
      <c r="K20" s="29">
        <f t="shared" si="0"/>
        <v>520</v>
      </c>
      <c r="L20" s="29">
        <f t="shared" si="1"/>
        <v>2196</v>
      </c>
      <c r="M20" s="29">
        <f t="shared" si="2"/>
        <v>9940</v>
      </c>
      <c r="N20" s="31">
        <f t="shared" si="3"/>
        <v>12852</v>
      </c>
      <c r="O20" s="32">
        <f t="shared" si="4"/>
        <v>3.4990471004628367</v>
      </c>
      <c r="P20" s="50"/>
      <c r="Q20" s="21"/>
    </row>
    <row r="21" spans="1:168" ht="17.25" customHeight="1">
      <c r="A21" s="63"/>
      <c r="B21" s="33" t="s">
        <v>176</v>
      </c>
      <c r="C21" s="39" t="s">
        <v>15</v>
      </c>
      <c r="D21" s="29">
        <v>797</v>
      </c>
      <c r="E21" s="29">
        <v>260</v>
      </c>
      <c r="F21" s="29">
        <v>311</v>
      </c>
      <c r="G21" s="29">
        <v>817</v>
      </c>
      <c r="H21" s="29">
        <v>3287</v>
      </c>
      <c r="I21" s="30">
        <f t="shared" si="7"/>
        <v>4675</v>
      </c>
      <c r="J21" s="29">
        <f t="shared" si="8"/>
        <v>260</v>
      </c>
      <c r="K21" s="29">
        <f t="shared" si="0"/>
        <v>622</v>
      </c>
      <c r="L21" s="29">
        <f t="shared" si="1"/>
        <v>2451</v>
      </c>
      <c r="M21" s="29">
        <f t="shared" si="2"/>
        <v>13148</v>
      </c>
      <c r="N21" s="31">
        <f t="shared" si="3"/>
        <v>16481</v>
      </c>
      <c r="O21" s="32">
        <f t="shared" si="4"/>
        <v>3.5253475935828877</v>
      </c>
      <c r="P21" s="50"/>
      <c r="Q21" s="21"/>
    </row>
    <row r="22" spans="1:168" ht="15" customHeight="1">
      <c r="A22" s="63"/>
      <c r="B22" s="33" t="s">
        <v>177</v>
      </c>
      <c r="C22" s="28" t="s">
        <v>16</v>
      </c>
      <c r="D22" s="29">
        <v>606</v>
      </c>
      <c r="E22" s="29">
        <v>292</v>
      </c>
      <c r="F22" s="29">
        <v>319</v>
      </c>
      <c r="G22" s="29">
        <v>784</v>
      </c>
      <c r="H22" s="29">
        <v>2175</v>
      </c>
      <c r="I22" s="30">
        <f t="shared" si="7"/>
        <v>3570</v>
      </c>
      <c r="J22" s="29">
        <f t="shared" si="8"/>
        <v>292</v>
      </c>
      <c r="K22" s="29">
        <f t="shared" si="0"/>
        <v>638</v>
      </c>
      <c r="L22" s="29">
        <f t="shared" si="1"/>
        <v>2352</v>
      </c>
      <c r="M22" s="29">
        <f t="shared" si="2"/>
        <v>8700</v>
      </c>
      <c r="N22" s="31">
        <f t="shared" si="3"/>
        <v>11982</v>
      </c>
      <c r="O22" s="32">
        <f t="shared" si="4"/>
        <v>3.3563025210084034</v>
      </c>
      <c r="P22" s="50"/>
      <c r="Q22" s="21"/>
    </row>
    <row r="23" spans="1:168" ht="18" customHeight="1">
      <c r="A23" s="63"/>
      <c r="B23" s="33" t="s">
        <v>178</v>
      </c>
      <c r="C23" s="39" t="s">
        <v>17</v>
      </c>
      <c r="D23" s="29">
        <v>203</v>
      </c>
      <c r="E23" s="29">
        <v>207</v>
      </c>
      <c r="F23" s="29">
        <v>147</v>
      </c>
      <c r="G23" s="29">
        <v>388</v>
      </c>
      <c r="H23" s="29">
        <v>1263</v>
      </c>
      <c r="I23" s="30">
        <f t="shared" si="7"/>
        <v>2005</v>
      </c>
      <c r="J23" s="29">
        <f t="shared" si="8"/>
        <v>207</v>
      </c>
      <c r="K23" s="29">
        <f t="shared" si="0"/>
        <v>294</v>
      </c>
      <c r="L23" s="29">
        <f t="shared" si="1"/>
        <v>1164</v>
      </c>
      <c r="M23" s="29">
        <f t="shared" si="2"/>
        <v>5052</v>
      </c>
      <c r="N23" s="31">
        <f t="shared" si="3"/>
        <v>6717</v>
      </c>
      <c r="O23" s="32">
        <f t="shared" si="4"/>
        <v>3.3501246882793017</v>
      </c>
      <c r="P23" s="50"/>
      <c r="Q23" s="21"/>
    </row>
    <row r="24" spans="1:168" ht="18.75" customHeight="1">
      <c r="A24" s="63"/>
      <c r="B24" s="33" t="s">
        <v>179</v>
      </c>
      <c r="C24" s="28" t="s">
        <v>18</v>
      </c>
      <c r="D24" s="29">
        <v>592</v>
      </c>
      <c r="E24" s="29">
        <v>271</v>
      </c>
      <c r="F24" s="29">
        <v>256</v>
      </c>
      <c r="G24" s="29">
        <v>635</v>
      </c>
      <c r="H24" s="29">
        <v>1786</v>
      </c>
      <c r="I24" s="30">
        <f t="shared" si="7"/>
        <v>2948</v>
      </c>
      <c r="J24" s="29">
        <f t="shared" si="8"/>
        <v>271</v>
      </c>
      <c r="K24" s="29">
        <f t="shared" si="0"/>
        <v>512</v>
      </c>
      <c r="L24" s="29">
        <f t="shared" si="1"/>
        <v>1905</v>
      </c>
      <c r="M24" s="29">
        <f t="shared" si="2"/>
        <v>7144</v>
      </c>
      <c r="N24" s="31">
        <f t="shared" si="3"/>
        <v>9832</v>
      </c>
      <c r="O24" s="32">
        <f t="shared" si="4"/>
        <v>3.3351424694708278</v>
      </c>
      <c r="P24" s="50"/>
      <c r="Q24" s="21"/>
    </row>
    <row r="25" spans="1:168" s="17" customFormat="1">
      <c r="A25" s="64"/>
      <c r="B25" s="53" t="s">
        <v>137</v>
      </c>
      <c r="C25" s="54"/>
      <c r="D25" s="30">
        <f>SUM(D17:D24)</f>
        <v>5131</v>
      </c>
      <c r="E25" s="30">
        <f>SUM(E17:E24)</f>
        <v>2082</v>
      </c>
      <c r="F25" s="30">
        <f>SUM(F17:F24)</f>
        <v>2309</v>
      </c>
      <c r="G25" s="30">
        <f>SUM(G17:G24)</f>
        <v>6351</v>
      </c>
      <c r="H25" s="30">
        <f>SUM(H17:H24)</f>
        <v>21663</v>
      </c>
      <c r="I25" s="30">
        <f t="shared" si="7"/>
        <v>32405</v>
      </c>
      <c r="J25" s="29">
        <f t="shared" si="8"/>
        <v>2082</v>
      </c>
      <c r="K25" s="29">
        <f t="shared" si="0"/>
        <v>4618</v>
      </c>
      <c r="L25" s="29">
        <f t="shared" si="1"/>
        <v>19053</v>
      </c>
      <c r="M25" s="29">
        <f t="shared" si="2"/>
        <v>86652</v>
      </c>
      <c r="N25" s="31">
        <f t="shared" si="3"/>
        <v>112405</v>
      </c>
      <c r="O25" s="32">
        <f t="shared" si="4"/>
        <v>3.4687548217867614</v>
      </c>
      <c r="P25" s="51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</row>
    <row r="26" spans="1:168" ht="1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8" ht="20.25" customHeight="1">
      <c r="A27" s="52" t="s">
        <v>95</v>
      </c>
      <c r="B27" s="27" t="s">
        <v>180</v>
      </c>
      <c r="C27" s="28" t="s">
        <v>14</v>
      </c>
      <c r="D27" s="29">
        <v>115</v>
      </c>
      <c r="E27" s="29">
        <v>121</v>
      </c>
      <c r="F27" s="29">
        <v>139</v>
      </c>
      <c r="G27" s="29">
        <v>350</v>
      </c>
      <c r="H27" s="29">
        <v>1327</v>
      </c>
      <c r="I27" s="29">
        <f>SUM(E27:H27)</f>
        <v>1937</v>
      </c>
      <c r="J27" s="29">
        <f t="shared" si="8"/>
        <v>121</v>
      </c>
      <c r="K27" s="29">
        <f t="shared" si="0"/>
        <v>278</v>
      </c>
      <c r="L27" s="29">
        <f t="shared" si="1"/>
        <v>1050</v>
      </c>
      <c r="M27" s="29">
        <f t="shared" si="2"/>
        <v>5308</v>
      </c>
      <c r="N27" s="31">
        <f t="shared" si="3"/>
        <v>6757</v>
      </c>
      <c r="O27" s="32">
        <f t="shared" si="4"/>
        <v>3.4883840991223543</v>
      </c>
      <c r="P27" s="44">
        <f>SQRT((((1-O28)^2)*E28+((2-O28)^2)*F28+((3-O28)^2)*G28+((4-O28)^2)*H28)/I28)</f>
        <v>0.8764658470929827</v>
      </c>
    </row>
    <row r="28" spans="1:168">
      <c r="A28" s="52"/>
      <c r="B28" s="53" t="s">
        <v>137</v>
      </c>
      <c r="C28" s="54"/>
      <c r="D28" s="34">
        <f>SUM(D27)</f>
        <v>115</v>
      </c>
      <c r="E28" s="34">
        <f>SUM(E27)</f>
        <v>121</v>
      </c>
      <c r="F28" s="34">
        <f>SUM(F27)</f>
        <v>139</v>
      </c>
      <c r="G28" s="34">
        <f>SUM(G27)</f>
        <v>350</v>
      </c>
      <c r="H28" s="34">
        <f>SUM(H27)</f>
        <v>1327</v>
      </c>
      <c r="I28" s="34">
        <f>SUM(E28:H28)</f>
        <v>1937</v>
      </c>
      <c r="J28" s="29">
        <f t="shared" si="8"/>
        <v>121</v>
      </c>
      <c r="K28" s="29">
        <f t="shared" si="0"/>
        <v>278</v>
      </c>
      <c r="L28" s="29">
        <f t="shared" si="1"/>
        <v>1050</v>
      </c>
      <c r="M28" s="29">
        <f t="shared" si="2"/>
        <v>5308</v>
      </c>
      <c r="N28" s="31">
        <f t="shared" si="3"/>
        <v>6757</v>
      </c>
      <c r="O28" s="32">
        <f t="shared" si="4"/>
        <v>3.4883840991223543</v>
      </c>
      <c r="P28" s="44"/>
    </row>
    <row r="29" spans="1:168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8" ht="15" customHeight="1">
      <c r="A30" s="46" t="s">
        <v>150</v>
      </c>
      <c r="B30" s="27" t="s">
        <v>181</v>
      </c>
      <c r="C30" s="38" t="s">
        <v>96</v>
      </c>
      <c r="D30" s="29">
        <v>557</v>
      </c>
      <c r="E30" s="29">
        <v>270</v>
      </c>
      <c r="F30" s="29">
        <v>322</v>
      </c>
      <c r="G30" s="29">
        <v>852</v>
      </c>
      <c r="H30" s="29">
        <v>3459</v>
      </c>
      <c r="I30" s="34">
        <f t="shared" ref="I30:I35" si="9">SUM(E30:H30)</f>
        <v>4903</v>
      </c>
      <c r="J30" s="29">
        <f t="shared" si="8"/>
        <v>270</v>
      </c>
      <c r="K30" s="29">
        <f t="shared" si="0"/>
        <v>644</v>
      </c>
      <c r="L30" s="29">
        <f t="shared" si="1"/>
        <v>2556</v>
      </c>
      <c r="M30" s="29">
        <f t="shared" si="2"/>
        <v>13836</v>
      </c>
      <c r="N30" s="31">
        <f t="shared" si="3"/>
        <v>17306</v>
      </c>
      <c r="O30" s="32">
        <f t="shared" si="4"/>
        <v>3.5296757087497452</v>
      </c>
      <c r="P30" s="49">
        <f>SQRT((((1-O35)^2)*E35+((2-O35)^2)*F35+((3-O35)^2)*G35+((4-O35)^2)*H35)/I35)</f>
        <v>0.85900721355067977</v>
      </c>
    </row>
    <row r="31" spans="1:168" ht="15" customHeight="1">
      <c r="A31" s="47"/>
      <c r="B31" s="27" t="s">
        <v>182</v>
      </c>
      <c r="C31" s="38" t="s">
        <v>97</v>
      </c>
      <c r="D31" s="29">
        <v>206</v>
      </c>
      <c r="E31" s="29">
        <v>173</v>
      </c>
      <c r="F31" s="29">
        <v>197</v>
      </c>
      <c r="G31" s="29">
        <v>419</v>
      </c>
      <c r="H31" s="29">
        <v>1681</v>
      </c>
      <c r="I31" s="34">
        <f t="shared" si="9"/>
        <v>2470</v>
      </c>
      <c r="J31" s="29">
        <f t="shared" si="8"/>
        <v>173</v>
      </c>
      <c r="K31" s="29">
        <f t="shared" si="0"/>
        <v>394</v>
      </c>
      <c r="L31" s="29">
        <f t="shared" si="1"/>
        <v>1257</v>
      </c>
      <c r="M31" s="29">
        <f t="shared" si="2"/>
        <v>6724</v>
      </c>
      <c r="N31" s="31">
        <f t="shared" si="3"/>
        <v>8548</v>
      </c>
      <c r="O31" s="32">
        <f t="shared" si="4"/>
        <v>3.4607287449392712</v>
      </c>
      <c r="P31" s="50"/>
    </row>
    <row r="32" spans="1:168" ht="15" customHeight="1">
      <c r="A32" s="47"/>
      <c r="B32" s="27" t="s">
        <v>183</v>
      </c>
      <c r="C32" s="38" t="s">
        <v>98</v>
      </c>
      <c r="D32" s="29">
        <v>245</v>
      </c>
      <c r="E32" s="29">
        <v>46</v>
      </c>
      <c r="F32" s="29">
        <v>45</v>
      </c>
      <c r="G32" s="29">
        <v>162</v>
      </c>
      <c r="H32" s="29">
        <v>834</v>
      </c>
      <c r="I32" s="34">
        <f t="shared" si="9"/>
        <v>1087</v>
      </c>
      <c r="J32" s="29">
        <f t="shared" si="8"/>
        <v>46</v>
      </c>
      <c r="K32" s="29">
        <f t="shared" si="0"/>
        <v>90</v>
      </c>
      <c r="L32" s="29">
        <f t="shared" si="1"/>
        <v>486</v>
      </c>
      <c r="M32" s="29">
        <f t="shared" si="2"/>
        <v>3336</v>
      </c>
      <c r="N32" s="31">
        <f t="shared" si="3"/>
        <v>3958</v>
      </c>
      <c r="O32" s="32">
        <f t="shared" si="4"/>
        <v>3.6412143514259427</v>
      </c>
      <c r="P32" s="50"/>
    </row>
    <row r="33" spans="1:17" ht="15" customHeight="1">
      <c r="A33" s="47"/>
      <c r="B33" s="27" t="s">
        <v>184</v>
      </c>
      <c r="C33" s="38" t="s">
        <v>14</v>
      </c>
      <c r="D33" s="29">
        <v>497</v>
      </c>
      <c r="E33" s="29">
        <v>75</v>
      </c>
      <c r="F33" s="29">
        <v>120</v>
      </c>
      <c r="G33" s="29">
        <v>507</v>
      </c>
      <c r="H33" s="29">
        <v>2185</v>
      </c>
      <c r="I33" s="34">
        <f t="shared" si="9"/>
        <v>2887</v>
      </c>
      <c r="J33" s="29">
        <f t="shared" si="8"/>
        <v>75</v>
      </c>
      <c r="K33" s="29">
        <f t="shared" si="0"/>
        <v>240</v>
      </c>
      <c r="L33" s="29">
        <f t="shared" si="1"/>
        <v>1521</v>
      </c>
      <c r="M33" s="29">
        <f t="shared" si="2"/>
        <v>8740</v>
      </c>
      <c r="N33" s="31">
        <f t="shared" si="3"/>
        <v>10576</v>
      </c>
      <c r="O33" s="32">
        <f t="shared" si="4"/>
        <v>3.6633183235192242</v>
      </c>
      <c r="P33" s="50"/>
    </row>
    <row r="34" spans="1:17" ht="15" customHeight="1">
      <c r="A34" s="47"/>
      <c r="B34" s="27" t="s">
        <v>185</v>
      </c>
      <c r="C34" s="38" t="s">
        <v>13</v>
      </c>
      <c r="D34" s="29">
        <v>275</v>
      </c>
      <c r="E34" s="29">
        <v>266</v>
      </c>
      <c r="F34" s="29">
        <v>219</v>
      </c>
      <c r="G34" s="29">
        <v>536</v>
      </c>
      <c r="H34" s="29">
        <v>1536</v>
      </c>
      <c r="I34" s="34">
        <f t="shared" si="9"/>
        <v>2557</v>
      </c>
      <c r="J34" s="29">
        <f t="shared" si="8"/>
        <v>266</v>
      </c>
      <c r="K34" s="29">
        <f t="shared" si="0"/>
        <v>438</v>
      </c>
      <c r="L34" s="29">
        <f t="shared" si="1"/>
        <v>1608</v>
      </c>
      <c r="M34" s="29">
        <f t="shared" si="2"/>
        <v>6144</v>
      </c>
      <c r="N34" s="31">
        <f t="shared" si="3"/>
        <v>8456</v>
      </c>
      <c r="O34" s="32">
        <f t="shared" si="4"/>
        <v>3.3070003910833008</v>
      </c>
      <c r="P34" s="50"/>
    </row>
    <row r="35" spans="1:17">
      <c r="A35" s="48"/>
      <c r="B35" s="81" t="s">
        <v>137</v>
      </c>
      <c r="C35" s="82"/>
      <c r="D35" s="34">
        <f>SUM(D30:D34)</f>
        <v>1780</v>
      </c>
      <c r="E35" s="34">
        <f>SUM(E30:E34)</f>
        <v>830</v>
      </c>
      <c r="F35" s="34">
        <f>SUM(F30:F34)</f>
        <v>903</v>
      </c>
      <c r="G35" s="34">
        <f>SUM(G30:G34)</f>
        <v>2476</v>
      </c>
      <c r="H35" s="34">
        <f>SUM(H30:H34)</f>
        <v>9695</v>
      </c>
      <c r="I35" s="34">
        <f t="shared" si="9"/>
        <v>13904</v>
      </c>
      <c r="J35" s="29">
        <f t="shared" si="8"/>
        <v>830</v>
      </c>
      <c r="K35" s="29">
        <f t="shared" si="0"/>
        <v>1806</v>
      </c>
      <c r="L35" s="29">
        <f t="shared" si="1"/>
        <v>7428</v>
      </c>
      <c r="M35" s="29">
        <f t="shared" si="2"/>
        <v>38780</v>
      </c>
      <c r="N35" s="31">
        <f t="shared" si="3"/>
        <v>48844</v>
      </c>
      <c r="O35" s="32">
        <f t="shared" si="4"/>
        <v>3.5129459148446491</v>
      </c>
      <c r="P35" s="51"/>
    </row>
    <row r="36" spans="1:17" ht="13.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7" ht="22.5" customHeight="1">
      <c r="A37" s="52" t="s">
        <v>135</v>
      </c>
      <c r="B37" s="27" t="s">
        <v>186</v>
      </c>
      <c r="C37" s="28" t="s">
        <v>101</v>
      </c>
      <c r="D37" s="29">
        <v>323</v>
      </c>
      <c r="E37" s="29">
        <v>24</v>
      </c>
      <c r="F37" s="29">
        <v>92</v>
      </c>
      <c r="G37" s="29">
        <v>374</v>
      </c>
      <c r="H37" s="29">
        <v>2151</v>
      </c>
      <c r="I37" s="34">
        <f>SUM(E37:H37)</f>
        <v>2641</v>
      </c>
      <c r="J37" s="29">
        <f t="shared" si="8"/>
        <v>24</v>
      </c>
      <c r="K37" s="29">
        <f t="shared" si="0"/>
        <v>184</v>
      </c>
      <c r="L37" s="29">
        <f t="shared" si="1"/>
        <v>1122</v>
      </c>
      <c r="M37" s="29">
        <f t="shared" si="2"/>
        <v>8604</v>
      </c>
      <c r="N37" s="31">
        <f t="shared" si="3"/>
        <v>9934</v>
      </c>
      <c r="O37" s="32">
        <f t="shared" si="4"/>
        <v>3.7614539946989778</v>
      </c>
      <c r="P37" s="44">
        <f>SQRT((((1-O38)^2)*E38+((2-O38)^2)*F38+((3-O38)^2)*G38+((4-O38)^2)*H38)/I38)</f>
        <v>0.55302548692951037</v>
      </c>
    </row>
    <row r="38" spans="1:17">
      <c r="A38" s="52"/>
      <c r="B38" s="53" t="s">
        <v>137</v>
      </c>
      <c r="C38" s="54"/>
      <c r="D38" s="34">
        <f>SUM(D37)</f>
        <v>323</v>
      </c>
      <c r="E38" s="34">
        <f>SUM(E37)</f>
        <v>24</v>
      </c>
      <c r="F38" s="34">
        <f>SUM(F37)</f>
        <v>92</v>
      </c>
      <c r="G38" s="34">
        <f>SUM(G37)</f>
        <v>374</v>
      </c>
      <c r="H38" s="34">
        <f>SUM(H37)</f>
        <v>2151</v>
      </c>
      <c r="I38" s="34">
        <f>SUM(E38:H38)</f>
        <v>2641</v>
      </c>
      <c r="J38" s="29">
        <f t="shared" si="8"/>
        <v>24</v>
      </c>
      <c r="K38" s="29">
        <f t="shared" si="0"/>
        <v>184</v>
      </c>
      <c r="L38" s="29">
        <f t="shared" si="1"/>
        <v>1122</v>
      </c>
      <c r="M38" s="29">
        <f t="shared" si="2"/>
        <v>8604</v>
      </c>
      <c r="N38" s="31">
        <f t="shared" si="3"/>
        <v>9934</v>
      </c>
      <c r="O38" s="32">
        <f t="shared" si="4"/>
        <v>3.7614539946989778</v>
      </c>
      <c r="P38" s="44"/>
    </row>
    <row r="39" spans="1:17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7" ht="19.5" customHeight="1">
      <c r="A40" s="52" t="s">
        <v>19</v>
      </c>
      <c r="B40" s="27" t="s">
        <v>187</v>
      </c>
      <c r="C40" s="38" t="s">
        <v>20</v>
      </c>
      <c r="D40" s="29">
        <v>491</v>
      </c>
      <c r="E40" s="29">
        <v>254</v>
      </c>
      <c r="F40" s="29">
        <v>313</v>
      </c>
      <c r="G40" s="29">
        <v>790</v>
      </c>
      <c r="H40" s="29">
        <v>2784</v>
      </c>
      <c r="I40" s="34">
        <f>SUM(E40:H40)</f>
        <v>4141</v>
      </c>
      <c r="J40" s="29">
        <f t="shared" si="8"/>
        <v>254</v>
      </c>
      <c r="K40" s="29">
        <f t="shared" si="0"/>
        <v>626</v>
      </c>
      <c r="L40" s="29">
        <f t="shared" si="1"/>
        <v>2370</v>
      </c>
      <c r="M40" s="29">
        <f t="shared" si="2"/>
        <v>11136</v>
      </c>
      <c r="N40" s="31">
        <f t="shared" si="3"/>
        <v>14386</v>
      </c>
      <c r="O40" s="32">
        <f t="shared" si="4"/>
        <v>3.4740400869355228</v>
      </c>
      <c r="P40" s="44">
        <f>SQRT((((1-O44)^2)*E44+((2-O44)^2)*F44+((3-O44)^2)*G44+((4-O44)^2)*H44)/I44)</f>
        <v>0.95390376000301536</v>
      </c>
      <c r="Q40" s="21"/>
    </row>
    <row r="41" spans="1:17" ht="19.5" customHeight="1">
      <c r="A41" s="52"/>
      <c r="B41" s="27" t="s">
        <v>188</v>
      </c>
      <c r="C41" s="38" t="s">
        <v>21</v>
      </c>
      <c r="D41" s="29">
        <v>303</v>
      </c>
      <c r="E41" s="29">
        <v>375</v>
      </c>
      <c r="F41" s="29">
        <v>229</v>
      </c>
      <c r="G41" s="29">
        <v>570</v>
      </c>
      <c r="H41" s="29">
        <v>1427</v>
      </c>
      <c r="I41" s="34">
        <f>SUM(E41:H41)</f>
        <v>2601</v>
      </c>
      <c r="J41" s="29">
        <f t="shared" si="8"/>
        <v>375</v>
      </c>
      <c r="K41" s="29">
        <f t="shared" si="0"/>
        <v>458</v>
      </c>
      <c r="L41" s="29">
        <f t="shared" si="1"/>
        <v>1710</v>
      </c>
      <c r="M41" s="29">
        <f t="shared" si="2"/>
        <v>5708</v>
      </c>
      <c r="N41" s="31">
        <f t="shared" si="3"/>
        <v>8251</v>
      </c>
      <c r="O41" s="32">
        <f t="shared" si="4"/>
        <v>3.1722414455978472</v>
      </c>
      <c r="P41" s="44"/>
    </row>
    <row r="42" spans="1:17" ht="19.5" customHeight="1">
      <c r="A42" s="52"/>
      <c r="B42" s="27" t="s">
        <v>189</v>
      </c>
      <c r="C42" s="38" t="s">
        <v>155</v>
      </c>
      <c r="D42" s="29">
        <v>392</v>
      </c>
      <c r="E42" s="29">
        <v>187</v>
      </c>
      <c r="F42" s="29">
        <v>245</v>
      </c>
      <c r="G42" s="29">
        <v>606</v>
      </c>
      <c r="H42" s="29">
        <v>1798</v>
      </c>
      <c r="I42" s="34">
        <f>SUM(E42:H42)</f>
        <v>2836</v>
      </c>
      <c r="J42" s="29">
        <f t="shared" si="8"/>
        <v>187</v>
      </c>
      <c r="K42" s="29">
        <f t="shared" si="0"/>
        <v>490</v>
      </c>
      <c r="L42" s="29">
        <f t="shared" si="1"/>
        <v>1818</v>
      </c>
      <c r="M42" s="29">
        <f t="shared" si="2"/>
        <v>7192</v>
      </c>
      <c r="N42" s="31">
        <f t="shared" si="3"/>
        <v>9687</v>
      </c>
      <c r="O42" s="32">
        <f t="shared" si="4"/>
        <v>3.4157263751763045</v>
      </c>
      <c r="P42" s="44"/>
      <c r="Q42" s="21"/>
    </row>
    <row r="43" spans="1:17" ht="21" customHeight="1">
      <c r="A43" s="52"/>
      <c r="B43" s="27" t="s">
        <v>190</v>
      </c>
      <c r="C43" s="38" t="s">
        <v>22</v>
      </c>
      <c r="D43" s="29">
        <v>206</v>
      </c>
      <c r="E43" s="29">
        <v>187</v>
      </c>
      <c r="F43" s="29">
        <v>152</v>
      </c>
      <c r="G43" s="29">
        <v>401</v>
      </c>
      <c r="H43" s="29">
        <v>1394</v>
      </c>
      <c r="I43" s="34">
        <f>SUM(E43:H43)</f>
        <v>2134</v>
      </c>
      <c r="J43" s="29">
        <f t="shared" si="8"/>
        <v>187</v>
      </c>
      <c r="K43" s="29">
        <f t="shared" si="0"/>
        <v>304</v>
      </c>
      <c r="L43" s="29">
        <f t="shared" si="1"/>
        <v>1203</v>
      </c>
      <c r="M43" s="29">
        <f t="shared" si="2"/>
        <v>5576</v>
      </c>
      <c r="N43" s="31">
        <f t="shared" si="3"/>
        <v>7270</v>
      </c>
      <c r="O43" s="32">
        <f t="shared" si="4"/>
        <v>3.4067478912839739</v>
      </c>
      <c r="P43" s="44"/>
    </row>
    <row r="44" spans="1:17" ht="18" customHeight="1">
      <c r="A44" s="52"/>
      <c r="B44" s="53" t="s">
        <v>137</v>
      </c>
      <c r="C44" s="54"/>
      <c r="D44" s="30">
        <f>SUM(D40:D43)</f>
        <v>1392</v>
      </c>
      <c r="E44" s="30">
        <f>SUM(E40:E43)</f>
        <v>1003</v>
      </c>
      <c r="F44" s="30">
        <f>SUM(F40:F43)</f>
        <v>939</v>
      </c>
      <c r="G44" s="30">
        <f>SUM(G40:G43)</f>
        <v>2367</v>
      </c>
      <c r="H44" s="30">
        <f>SUM(H40:H43)</f>
        <v>7403</v>
      </c>
      <c r="I44" s="30">
        <f>SUM(E44:H44)</f>
        <v>11712</v>
      </c>
      <c r="J44" s="29">
        <f t="shared" si="8"/>
        <v>1003</v>
      </c>
      <c r="K44" s="29">
        <f t="shared" si="0"/>
        <v>1878</v>
      </c>
      <c r="L44" s="29">
        <f t="shared" si="1"/>
        <v>7101</v>
      </c>
      <c r="M44" s="29">
        <f t="shared" si="2"/>
        <v>29612</v>
      </c>
      <c r="N44" s="31">
        <f t="shared" si="3"/>
        <v>39594</v>
      </c>
      <c r="O44" s="32">
        <f t="shared" si="4"/>
        <v>3.3806352459016393</v>
      </c>
      <c r="P44" s="44"/>
      <c r="Q44" s="21"/>
    </row>
    <row r="45" spans="1:17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7" ht="18.75" customHeight="1">
      <c r="A46" s="62" t="s">
        <v>124</v>
      </c>
      <c r="B46" s="33" t="s">
        <v>191</v>
      </c>
      <c r="C46" s="28" t="s">
        <v>156</v>
      </c>
      <c r="D46" s="29">
        <v>183</v>
      </c>
      <c r="E46" s="29">
        <v>28</v>
      </c>
      <c r="F46" s="29">
        <v>34</v>
      </c>
      <c r="G46" s="29">
        <v>61</v>
      </c>
      <c r="H46" s="29">
        <v>438</v>
      </c>
      <c r="I46" s="34">
        <f t="shared" ref="I46:I51" si="10">SUM(E46:H46)</f>
        <v>561</v>
      </c>
      <c r="J46" s="29">
        <f t="shared" si="8"/>
        <v>28</v>
      </c>
      <c r="K46" s="29">
        <f t="shared" si="0"/>
        <v>68</v>
      </c>
      <c r="L46" s="29">
        <f t="shared" si="1"/>
        <v>183</v>
      </c>
      <c r="M46" s="29">
        <f t="shared" si="2"/>
        <v>1752</v>
      </c>
      <c r="N46" s="31">
        <f t="shared" si="3"/>
        <v>2031</v>
      </c>
      <c r="O46" s="32">
        <f t="shared" si="4"/>
        <v>3.6203208556149731</v>
      </c>
      <c r="P46" s="49">
        <f>SQRT((((1-O51)^2)*E51+((2-O51)^2)*F51+((3-O51)^2)*G51+((4-O51)^2)*H51)/I51)</f>
        <v>0.85755399603454907</v>
      </c>
    </row>
    <row r="47" spans="1:17" ht="18" customHeight="1">
      <c r="A47" s="63"/>
      <c r="B47" s="33" t="s">
        <v>192</v>
      </c>
      <c r="C47" s="28" t="s">
        <v>125</v>
      </c>
      <c r="D47" s="29">
        <v>463</v>
      </c>
      <c r="E47" s="29">
        <v>300</v>
      </c>
      <c r="F47" s="29">
        <v>307</v>
      </c>
      <c r="G47" s="29">
        <v>573</v>
      </c>
      <c r="H47" s="29">
        <v>2977</v>
      </c>
      <c r="I47" s="34">
        <f t="shared" si="10"/>
        <v>4157</v>
      </c>
      <c r="J47" s="29">
        <f t="shared" si="8"/>
        <v>300</v>
      </c>
      <c r="K47" s="29">
        <f t="shared" si="0"/>
        <v>614</v>
      </c>
      <c r="L47" s="29">
        <f t="shared" si="1"/>
        <v>1719</v>
      </c>
      <c r="M47" s="29">
        <f t="shared" si="2"/>
        <v>11908</v>
      </c>
      <c r="N47" s="31">
        <f t="shared" si="3"/>
        <v>14541</v>
      </c>
      <c r="O47" s="32">
        <f t="shared" si="4"/>
        <v>3.4979552561943708</v>
      </c>
      <c r="P47" s="50"/>
    </row>
    <row r="48" spans="1:17" ht="17.25" customHeight="1">
      <c r="A48" s="63"/>
      <c r="B48" s="33" t="s">
        <v>193</v>
      </c>
      <c r="C48" s="28" t="s">
        <v>126</v>
      </c>
      <c r="D48" s="29">
        <v>668</v>
      </c>
      <c r="E48" s="29">
        <v>365</v>
      </c>
      <c r="F48" s="29">
        <v>451</v>
      </c>
      <c r="G48" s="29">
        <v>1044</v>
      </c>
      <c r="H48" s="29">
        <v>5248</v>
      </c>
      <c r="I48" s="34">
        <f t="shared" si="10"/>
        <v>7108</v>
      </c>
      <c r="J48" s="29">
        <f t="shared" si="8"/>
        <v>365</v>
      </c>
      <c r="K48" s="29">
        <f t="shared" si="0"/>
        <v>902</v>
      </c>
      <c r="L48" s="29">
        <f t="shared" si="1"/>
        <v>3132</v>
      </c>
      <c r="M48" s="29">
        <f t="shared" si="2"/>
        <v>20992</v>
      </c>
      <c r="N48" s="31">
        <f t="shared" si="3"/>
        <v>25391</v>
      </c>
      <c r="O48" s="32">
        <f>N48/I48</f>
        <v>3.5721722003376479</v>
      </c>
      <c r="P48" s="50"/>
    </row>
    <row r="49" spans="1:17" ht="18.75" customHeight="1">
      <c r="A49" s="63"/>
      <c r="B49" s="33" t="s">
        <v>194</v>
      </c>
      <c r="C49" s="28" t="s">
        <v>127</v>
      </c>
      <c r="D49" s="29">
        <v>323</v>
      </c>
      <c r="E49" s="29">
        <v>87</v>
      </c>
      <c r="F49" s="29">
        <v>51</v>
      </c>
      <c r="G49" s="29">
        <v>126</v>
      </c>
      <c r="H49" s="29">
        <v>601</v>
      </c>
      <c r="I49" s="34">
        <f t="shared" si="10"/>
        <v>865</v>
      </c>
      <c r="J49" s="29">
        <f t="shared" si="8"/>
        <v>87</v>
      </c>
      <c r="K49" s="29">
        <f t="shared" si="0"/>
        <v>102</v>
      </c>
      <c r="L49" s="29">
        <f t="shared" si="1"/>
        <v>378</v>
      </c>
      <c r="M49" s="29">
        <f t="shared" si="2"/>
        <v>2404</v>
      </c>
      <c r="N49" s="31">
        <f t="shared" si="3"/>
        <v>2971</v>
      </c>
      <c r="O49" s="32">
        <f t="shared" si="4"/>
        <v>3.4346820809248553</v>
      </c>
      <c r="P49" s="50"/>
    </row>
    <row r="50" spans="1:17" ht="15.75" customHeight="1">
      <c r="A50" s="63"/>
      <c r="B50" s="33" t="s">
        <v>195</v>
      </c>
      <c r="C50" s="28" t="s">
        <v>128</v>
      </c>
      <c r="D50" s="29">
        <v>224</v>
      </c>
      <c r="E50" s="29">
        <v>125</v>
      </c>
      <c r="F50" s="29">
        <v>94</v>
      </c>
      <c r="G50" s="29">
        <v>246</v>
      </c>
      <c r="H50" s="29">
        <v>1795</v>
      </c>
      <c r="I50" s="34">
        <f t="shared" si="10"/>
        <v>2260</v>
      </c>
      <c r="J50" s="29">
        <f t="shared" si="8"/>
        <v>125</v>
      </c>
      <c r="K50" s="29">
        <f t="shared" si="0"/>
        <v>188</v>
      </c>
      <c r="L50" s="29">
        <f t="shared" si="1"/>
        <v>738</v>
      </c>
      <c r="M50" s="29">
        <f t="shared" si="2"/>
        <v>7180</v>
      </c>
      <c r="N50" s="31">
        <f t="shared" si="3"/>
        <v>8231</v>
      </c>
      <c r="O50" s="32">
        <f t="shared" si="4"/>
        <v>3.6420353982300884</v>
      </c>
      <c r="P50" s="50"/>
    </row>
    <row r="51" spans="1:17">
      <c r="A51" s="64"/>
      <c r="B51" s="53" t="s">
        <v>137</v>
      </c>
      <c r="C51" s="54"/>
      <c r="D51" s="33">
        <f>SUM(D47:D50)</f>
        <v>1678</v>
      </c>
      <c r="E51" s="33">
        <f>SUM(E46:E50)</f>
        <v>905</v>
      </c>
      <c r="F51" s="33">
        <f>SUM(F46:F50)</f>
        <v>937</v>
      </c>
      <c r="G51" s="33">
        <f>SUM(G46:G50)</f>
        <v>2050</v>
      </c>
      <c r="H51" s="33">
        <f>SUM(H46:H50)</f>
        <v>11059</v>
      </c>
      <c r="I51" s="34">
        <f t="shared" si="10"/>
        <v>14951</v>
      </c>
      <c r="J51" s="29">
        <f t="shared" si="8"/>
        <v>905</v>
      </c>
      <c r="K51" s="29">
        <f t="shared" si="0"/>
        <v>1874</v>
      </c>
      <c r="L51" s="29">
        <f t="shared" si="1"/>
        <v>6150</v>
      </c>
      <c r="M51" s="29">
        <f t="shared" si="2"/>
        <v>44236</v>
      </c>
      <c r="N51" s="31">
        <f t="shared" si="3"/>
        <v>53165</v>
      </c>
      <c r="O51" s="32">
        <f t="shared" si="4"/>
        <v>3.5559494348204135</v>
      </c>
      <c r="P51" s="51"/>
    </row>
    <row r="52" spans="1:17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7" ht="22.5" customHeight="1">
      <c r="A53" s="52" t="s">
        <v>23</v>
      </c>
      <c r="B53" s="27" t="s">
        <v>289</v>
      </c>
      <c r="C53" s="28" t="s">
        <v>24</v>
      </c>
      <c r="D53" s="29">
        <v>926</v>
      </c>
      <c r="E53" s="29">
        <v>407</v>
      </c>
      <c r="F53" s="29">
        <v>361</v>
      </c>
      <c r="G53" s="29">
        <v>931</v>
      </c>
      <c r="H53" s="29">
        <v>3903</v>
      </c>
      <c r="I53" s="34">
        <f>SUM(E53:H53)</f>
        <v>5602</v>
      </c>
      <c r="J53" s="29">
        <f t="shared" si="8"/>
        <v>407</v>
      </c>
      <c r="K53" s="29">
        <f t="shared" si="0"/>
        <v>722</v>
      </c>
      <c r="L53" s="29">
        <f t="shared" si="1"/>
        <v>2793</v>
      </c>
      <c r="M53" s="29">
        <f t="shared" si="2"/>
        <v>15612</v>
      </c>
      <c r="N53" s="31">
        <f t="shared" si="3"/>
        <v>19534</v>
      </c>
      <c r="O53" s="32">
        <f t="shared" si="4"/>
        <v>3.4869689396644055</v>
      </c>
      <c r="P53" s="44">
        <f>SQRT((((1-O54)^2)*E54+((2-O54)^2)*F54+((3-O54)^2)*G54+((4-O54)^2)*H54)/I54)</f>
        <v>0.90256771368847566</v>
      </c>
    </row>
    <row r="54" spans="1:17" ht="18" customHeight="1">
      <c r="A54" s="52"/>
      <c r="B54" s="53" t="s">
        <v>137</v>
      </c>
      <c r="C54" s="54"/>
      <c r="D54" s="30">
        <f>SUM(D53)</f>
        <v>926</v>
      </c>
      <c r="E54" s="30">
        <f>SUM(E53)</f>
        <v>407</v>
      </c>
      <c r="F54" s="30">
        <f>SUM(F53)</f>
        <v>361</v>
      </c>
      <c r="G54" s="30">
        <f>SUM(G53)</f>
        <v>931</v>
      </c>
      <c r="H54" s="30">
        <f>SUM(H53)</f>
        <v>3903</v>
      </c>
      <c r="I54" s="30">
        <f>SUM(E54:H54)</f>
        <v>5602</v>
      </c>
      <c r="J54" s="29">
        <f t="shared" si="8"/>
        <v>407</v>
      </c>
      <c r="K54" s="29">
        <f t="shared" si="0"/>
        <v>722</v>
      </c>
      <c r="L54" s="29">
        <f t="shared" si="1"/>
        <v>2793</v>
      </c>
      <c r="M54" s="29">
        <f t="shared" si="2"/>
        <v>15612</v>
      </c>
      <c r="N54" s="31">
        <f t="shared" si="3"/>
        <v>19534</v>
      </c>
      <c r="O54" s="32">
        <f t="shared" si="4"/>
        <v>3.4869689396644055</v>
      </c>
      <c r="P54" s="44"/>
      <c r="Q54" s="21"/>
    </row>
    <row r="55" spans="1:17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7" ht="24" customHeight="1">
      <c r="A56" s="45" t="s">
        <v>25</v>
      </c>
      <c r="B56" s="33" t="s">
        <v>196</v>
      </c>
      <c r="C56" s="28" t="s">
        <v>26</v>
      </c>
      <c r="D56" s="29">
        <v>436</v>
      </c>
      <c r="E56" s="29">
        <v>103</v>
      </c>
      <c r="F56" s="29">
        <v>153</v>
      </c>
      <c r="G56" s="29">
        <v>564</v>
      </c>
      <c r="H56" s="29">
        <v>3304</v>
      </c>
      <c r="I56" s="34">
        <f>SUM(E56:H56)</f>
        <v>4124</v>
      </c>
      <c r="J56" s="29">
        <f t="shared" si="8"/>
        <v>103</v>
      </c>
      <c r="K56" s="29">
        <f t="shared" si="0"/>
        <v>306</v>
      </c>
      <c r="L56" s="29">
        <f t="shared" si="1"/>
        <v>1692</v>
      </c>
      <c r="M56" s="29">
        <f t="shared" si="2"/>
        <v>13216</v>
      </c>
      <c r="N56" s="31">
        <f t="shared" si="3"/>
        <v>15317</v>
      </c>
      <c r="O56" s="32">
        <f t="shared" si="4"/>
        <v>3.7141125121241512</v>
      </c>
      <c r="P56" s="44">
        <f>SQRT((((1-O58)^2)*E58+((2-O58)^2)*F58+((3-O58)^2)*G58+((4-O58)^2)*H58)/I58)</f>
        <v>0.75978893381154822</v>
      </c>
    </row>
    <row r="57" spans="1:17" ht="30" customHeight="1">
      <c r="A57" s="45"/>
      <c r="B57" s="33" t="s">
        <v>197</v>
      </c>
      <c r="C57" s="28" t="s">
        <v>27</v>
      </c>
      <c r="D57" s="29">
        <v>1110</v>
      </c>
      <c r="E57" s="29">
        <v>388</v>
      </c>
      <c r="F57" s="29">
        <v>486</v>
      </c>
      <c r="G57" s="29">
        <v>1339</v>
      </c>
      <c r="H57" s="29">
        <v>6001</v>
      </c>
      <c r="I57" s="34">
        <f>SUM(E57:H57)</f>
        <v>8214</v>
      </c>
      <c r="J57" s="29">
        <f t="shared" si="8"/>
        <v>388</v>
      </c>
      <c r="K57" s="29">
        <f t="shared" si="0"/>
        <v>972</v>
      </c>
      <c r="L57" s="29">
        <f t="shared" si="1"/>
        <v>4017</v>
      </c>
      <c r="M57" s="29">
        <f t="shared" si="2"/>
        <v>24004</v>
      </c>
      <c r="N57" s="31">
        <f t="shared" si="3"/>
        <v>29381</v>
      </c>
      <c r="O57" s="32">
        <f t="shared" si="4"/>
        <v>3.5769418066715364</v>
      </c>
      <c r="P57" s="44"/>
    </row>
    <row r="58" spans="1:17" ht="15" customHeight="1">
      <c r="A58" s="45"/>
      <c r="B58" s="53" t="s">
        <v>137</v>
      </c>
      <c r="C58" s="54"/>
      <c r="D58" s="30">
        <f>SUM(D56:D57)</f>
        <v>1546</v>
      </c>
      <c r="E58" s="30">
        <f>SUM(E56:E57)</f>
        <v>491</v>
      </c>
      <c r="F58" s="30">
        <f>SUM(F56:F57)</f>
        <v>639</v>
      </c>
      <c r="G58" s="30">
        <f>SUM(G56:G57)</f>
        <v>1903</v>
      </c>
      <c r="H58" s="30">
        <f>SUM(H56:H57)</f>
        <v>9305</v>
      </c>
      <c r="I58" s="30">
        <f>SUM(E58:H58)</f>
        <v>12338</v>
      </c>
      <c r="J58" s="29">
        <f t="shared" si="8"/>
        <v>491</v>
      </c>
      <c r="K58" s="29">
        <f t="shared" si="0"/>
        <v>1278</v>
      </c>
      <c r="L58" s="29">
        <f t="shared" si="1"/>
        <v>5709</v>
      </c>
      <c r="M58" s="29">
        <f t="shared" si="2"/>
        <v>37220</v>
      </c>
      <c r="N58" s="31">
        <f t="shared" si="3"/>
        <v>44698</v>
      </c>
      <c r="O58" s="32">
        <f t="shared" si="4"/>
        <v>3.6227913762360187</v>
      </c>
      <c r="P58" s="44"/>
    </row>
    <row r="59" spans="1:17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7" ht="22.5" customHeight="1">
      <c r="A60" s="45" t="s">
        <v>28</v>
      </c>
      <c r="B60" s="33" t="s">
        <v>198</v>
      </c>
      <c r="C60" s="28" t="s">
        <v>29</v>
      </c>
      <c r="D60" s="29">
        <v>313</v>
      </c>
      <c r="E60" s="29">
        <v>137</v>
      </c>
      <c r="F60" s="29">
        <v>77</v>
      </c>
      <c r="G60" s="29">
        <v>244</v>
      </c>
      <c r="H60" s="29">
        <v>1437</v>
      </c>
      <c r="I60" s="34">
        <f>SUM(E60:H60)</f>
        <v>1895</v>
      </c>
      <c r="J60" s="29">
        <f t="shared" si="8"/>
        <v>137</v>
      </c>
      <c r="K60" s="29">
        <f t="shared" si="0"/>
        <v>154</v>
      </c>
      <c r="L60" s="29">
        <f t="shared" si="1"/>
        <v>732</v>
      </c>
      <c r="M60" s="29">
        <f t="shared" si="2"/>
        <v>5748</v>
      </c>
      <c r="N60" s="31">
        <f t="shared" si="3"/>
        <v>6771</v>
      </c>
      <c r="O60" s="32">
        <f t="shared" si="4"/>
        <v>3.5730870712401055</v>
      </c>
      <c r="P60" s="44">
        <f>SQRT((((1-O63)^2)*E63+((2-O63)^2)*F63+((3-O63)^2)*G63+((4-O63)^2)*H63)/I63)</f>
        <v>0.75138471680719388</v>
      </c>
    </row>
    <row r="61" spans="1:17" ht="26.25" customHeight="1">
      <c r="A61" s="45"/>
      <c r="B61" s="33" t="s">
        <v>199</v>
      </c>
      <c r="C61" s="28" t="s">
        <v>159</v>
      </c>
      <c r="D61" s="29">
        <v>290</v>
      </c>
      <c r="E61" s="29">
        <v>61</v>
      </c>
      <c r="F61" s="29">
        <v>122</v>
      </c>
      <c r="G61" s="29">
        <v>436</v>
      </c>
      <c r="H61" s="29">
        <v>1875</v>
      </c>
      <c r="I61" s="34">
        <f>SUM(E61:H61)</f>
        <v>2494</v>
      </c>
      <c r="J61" s="29">
        <f t="shared" si="8"/>
        <v>61</v>
      </c>
      <c r="K61" s="29">
        <f t="shared" si="0"/>
        <v>244</v>
      </c>
      <c r="L61" s="29">
        <f t="shared" si="1"/>
        <v>1308</v>
      </c>
      <c r="M61" s="29">
        <f t="shared" si="2"/>
        <v>7500</v>
      </c>
      <c r="N61" s="31">
        <f t="shared" si="3"/>
        <v>9113</v>
      </c>
      <c r="O61" s="32">
        <f t="shared" si="4"/>
        <v>3.6539695268644747</v>
      </c>
      <c r="P61" s="44"/>
    </row>
    <row r="62" spans="1:17" ht="21" customHeight="1">
      <c r="A62" s="45"/>
      <c r="B62" s="33" t="s">
        <v>200</v>
      </c>
      <c r="C62" s="28" t="s">
        <v>30</v>
      </c>
      <c r="D62" s="29">
        <v>266</v>
      </c>
      <c r="E62" s="29">
        <v>26</v>
      </c>
      <c r="F62" s="29">
        <v>84</v>
      </c>
      <c r="G62" s="29">
        <v>183</v>
      </c>
      <c r="H62" s="29">
        <v>1061</v>
      </c>
      <c r="I62" s="34">
        <f>SUM(E62:H62)</f>
        <v>1354</v>
      </c>
      <c r="J62" s="29">
        <f t="shared" si="8"/>
        <v>26</v>
      </c>
      <c r="K62" s="29">
        <f t="shared" si="0"/>
        <v>168</v>
      </c>
      <c r="L62" s="29">
        <f t="shared" si="1"/>
        <v>549</v>
      </c>
      <c r="M62" s="29">
        <f t="shared" si="2"/>
        <v>4244</v>
      </c>
      <c r="N62" s="31">
        <f t="shared" si="3"/>
        <v>4987</v>
      </c>
      <c r="O62" s="32">
        <f t="shared" si="4"/>
        <v>3.6831610044313146</v>
      </c>
      <c r="P62" s="44"/>
    </row>
    <row r="63" spans="1:17">
      <c r="A63" s="45"/>
      <c r="B63" s="53" t="s">
        <v>137</v>
      </c>
      <c r="C63" s="54"/>
      <c r="D63" s="30">
        <f>SUM(D60:D62)</f>
        <v>869</v>
      </c>
      <c r="E63" s="30">
        <f>SUM(E60:E62)</f>
        <v>224</v>
      </c>
      <c r="F63" s="30">
        <f>SUM(F60:F62)</f>
        <v>283</v>
      </c>
      <c r="G63" s="30">
        <f>SUM(G60:G62)</f>
        <v>863</v>
      </c>
      <c r="H63" s="30">
        <f>SUM(H60:H62)</f>
        <v>4373</v>
      </c>
      <c r="I63" s="30">
        <f>SUM(E63:H63)</f>
        <v>5743</v>
      </c>
      <c r="J63" s="29">
        <f t="shared" si="8"/>
        <v>224</v>
      </c>
      <c r="K63" s="29">
        <f t="shared" si="0"/>
        <v>566</v>
      </c>
      <c r="L63" s="29">
        <f t="shared" si="1"/>
        <v>2589</v>
      </c>
      <c r="M63" s="29">
        <f t="shared" si="2"/>
        <v>17492</v>
      </c>
      <c r="N63" s="31">
        <f t="shared" si="3"/>
        <v>20871</v>
      </c>
      <c r="O63" s="32">
        <f t="shared" si="4"/>
        <v>3.6341633292704163</v>
      </c>
      <c r="P63" s="44"/>
    </row>
    <row r="64" spans="1:17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7" ht="18.75" customHeight="1">
      <c r="A65" s="45" t="s">
        <v>144</v>
      </c>
      <c r="B65" s="33" t="s">
        <v>250</v>
      </c>
      <c r="C65" s="28" t="s">
        <v>131</v>
      </c>
      <c r="D65" s="29">
        <v>27</v>
      </c>
      <c r="E65" s="29">
        <v>2</v>
      </c>
      <c r="F65" s="29">
        <v>1</v>
      </c>
      <c r="G65" s="29">
        <v>31</v>
      </c>
      <c r="H65" s="29">
        <v>107</v>
      </c>
      <c r="I65" s="34">
        <f t="shared" ref="I65:I70" si="11">SUM(E65:H65)</f>
        <v>141</v>
      </c>
      <c r="J65" s="29">
        <f t="shared" si="8"/>
        <v>2</v>
      </c>
      <c r="K65" s="29">
        <f t="shared" si="0"/>
        <v>2</v>
      </c>
      <c r="L65" s="29">
        <f t="shared" si="1"/>
        <v>93</v>
      </c>
      <c r="M65" s="29">
        <f t="shared" si="2"/>
        <v>428</v>
      </c>
      <c r="N65" s="31">
        <f t="shared" si="3"/>
        <v>525</v>
      </c>
      <c r="O65" s="32">
        <f t="shared" si="4"/>
        <v>3.7234042553191489</v>
      </c>
      <c r="P65" s="44">
        <f>SQRT((((1-O70)^2)*E70+((2-O70)^2)*F70+((3-O70)^2)*G70+((4-O70)^2)*H70)/I70)</f>
        <v>0.75975617078262891</v>
      </c>
    </row>
    <row r="66" spans="1:17" ht="18.75" customHeight="1">
      <c r="A66" s="45"/>
      <c r="B66" s="33" t="s">
        <v>293</v>
      </c>
      <c r="C66" s="28" t="s">
        <v>292</v>
      </c>
      <c r="D66" s="29">
        <v>8</v>
      </c>
      <c r="E66" s="29">
        <v>0</v>
      </c>
      <c r="F66" s="29">
        <v>0</v>
      </c>
      <c r="G66" s="29">
        <v>2</v>
      </c>
      <c r="H66" s="29">
        <v>86</v>
      </c>
      <c r="I66" s="37">
        <f t="shared" si="11"/>
        <v>88</v>
      </c>
      <c r="J66" s="29">
        <f>J68</f>
        <v>12</v>
      </c>
      <c r="K66" s="29">
        <f>F66*2</f>
        <v>0</v>
      </c>
      <c r="L66" s="29">
        <f>G66*3</f>
        <v>6</v>
      </c>
      <c r="M66" s="29">
        <f>H66*4</f>
        <v>344</v>
      </c>
      <c r="N66" s="31">
        <f t="shared" si="3"/>
        <v>362</v>
      </c>
      <c r="O66" s="32">
        <f t="shared" si="4"/>
        <v>4.1136363636363633</v>
      </c>
      <c r="P66" s="44"/>
    </row>
    <row r="67" spans="1:17" ht="15" customHeight="1">
      <c r="A67" s="45"/>
      <c r="B67" s="33" t="s">
        <v>201</v>
      </c>
      <c r="C67" s="28" t="s">
        <v>129</v>
      </c>
      <c r="D67" s="29">
        <v>1214</v>
      </c>
      <c r="E67" s="29">
        <v>235</v>
      </c>
      <c r="F67" s="29">
        <v>164</v>
      </c>
      <c r="G67" s="29">
        <v>957</v>
      </c>
      <c r="H67" s="29">
        <v>3718</v>
      </c>
      <c r="I67" s="34">
        <f t="shared" si="11"/>
        <v>5074</v>
      </c>
      <c r="J67" s="29">
        <f t="shared" si="8"/>
        <v>235</v>
      </c>
      <c r="K67" s="29">
        <f t="shared" si="0"/>
        <v>328</v>
      </c>
      <c r="L67" s="29">
        <f t="shared" si="1"/>
        <v>2871</v>
      </c>
      <c r="M67" s="29">
        <f t="shared" si="2"/>
        <v>14872</v>
      </c>
      <c r="N67" s="31">
        <f t="shared" si="3"/>
        <v>18306</v>
      </c>
      <c r="O67" s="32">
        <f t="shared" si="4"/>
        <v>3.6078044934962552</v>
      </c>
      <c r="P67" s="44"/>
    </row>
    <row r="68" spans="1:17" ht="15" customHeight="1">
      <c r="A68" s="45"/>
      <c r="B68" s="33" t="s">
        <v>202</v>
      </c>
      <c r="C68" s="28" t="s">
        <v>130</v>
      </c>
      <c r="D68" s="29">
        <v>13</v>
      </c>
      <c r="E68" s="29">
        <v>12</v>
      </c>
      <c r="F68" s="29">
        <v>0</v>
      </c>
      <c r="G68" s="29">
        <v>4</v>
      </c>
      <c r="H68" s="29">
        <v>43</v>
      </c>
      <c r="I68" s="34">
        <f t="shared" si="11"/>
        <v>59</v>
      </c>
      <c r="J68" s="29">
        <f t="shared" si="8"/>
        <v>12</v>
      </c>
      <c r="K68" s="29">
        <f t="shared" si="0"/>
        <v>0</v>
      </c>
      <c r="L68" s="29">
        <f t="shared" si="1"/>
        <v>12</v>
      </c>
      <c r="M68" s="29">
        <f t="shared" si="2"/>
        <v>172</v>
      </c>
      <c r="N68" s="31">
        <f t="shared" si="3"/>
        <v>196</v>
      </c>
      <c r="O68" s="32">
        <f t="shared" si="4"/>
        <v>3.3220338983050848</v>
      </c>
      <c r="P68" s="44"/>
    </row>
    <row r="69" spans="1:17" ht="16.5" customHeight="1">
      <c r="A69" s="45"/>
      <c r="B69" s="33" t="s">
        <v>203</v>
      </c>
      <c r="C69" s="28" t="s">
        <v>132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34">
        <f t="shared" si="11"/>
        <v>0</v>
      </c>
      <c r="J69" s="29">
        <f t="shared" si="8"/>
        <v>0</v>
      </c>
      <c r="K69" s="29">
        <f t="shared" si="0"/>
        <v>0</v>
      </c>
      <c r="L69" s="29">
        <f t="shared" si="1"/>
        <v>0</v>
      </c>
      <c r="M69" s="29">
        <f t="shared" si="2"/>
        <v>0</v>
      </c>
      <c r="N69" s="31">
        <f t="shared" si="3"/>
        <v>0</v>
      </c>
      <c r="O69" s="32">
        <v>0</v>
      </c>
      <c r="P69" s="44"/>
    </row>
    <row r="70" spans="1:17">
      <c r="A70" s="45"/>
      <c r="B70" s="53" t="s">
        <v>137</v>
      </c>
      <c r="C70" s="54"/>
      <c r="D70" s="33">
        <f>SUM(D65:D69)</f>
        <v>1262</v>
      </c>
      <c r="E70" s="33">
        <f>SUM(E65:E69)</f>
        <v>249</v>
      </c>
      <c r="F70" s="33">
        <f>SUM(F65:F69)</f>
        <v>165</v>
      </c>
      <c r="G70" s="33">
        <f>SUM(G65:G69)</f>
        <v>994</v>
      </c>
      <c r="H70" s="33">
        <f>SUM(H65:H69)</f>
        <v>3954</v>
      </c>
      <c r="I70" s="34">
        <f t="shared" si="11"/>
        <v>5362</v>
      </c>
      <c r="J70" s="29">
        <f t="shared" si="8"/>
        <v>249</v>
      </c>
      <c r="K70" s="29">
        <f t="shared" si="0"/>
        <v>330</v>
      </c>
      <c r="L70" s="29">
        <f t="shared" si="1"/>
        <v>2982</v>
      </c>
      <c r="M70" s="29">
        <f t="shared" si="2"/>
        <v>15816</v>
      </c>
      <c r="N70" s="31">
        <f t="shared" si="3"/>
        <v>19377</v>
      </c>
      <c r="O70" s="32">
        <f t="shared" si="4"/>
        <v>3.613763521074226</v>
      </c>
      <c r="P70" s="44"/>
    </row>
    <row r="71" spans="1:17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7" ht="18" customHeight="1">
      <c r="A72" s="46" t="s">
        <v>290</v>
      </c>
      <c r="B72" s="33" t="s">
        <v>207</v>
      </c>
      <c r="C72" s="28" t="s">
        <v>208</v>
      </c>
      <c r="D72" s="29">
        <v>398</v>
      </c>
      <c r="E72" s="29">
        <v>153</v>
      </c>
      <c r="F72" s="29">
        <v>82</v>
      </c>
      <c r="G72" s="29">
        <v>364</v>
      </c>
      <c r="H72" s="29">
        <v>1547</v>
      </c>
      <c r="I72" s="34">
        <f>SUM(E72:H72)</f>
        <v>2146</v>
      </c>
      <c r="J72" s="29">
        <f t="shared" si="8"/>
        <v>153</v>
      </c>
      <c r="K72" s="29">
        <f t="shared" si="0"/>
        <v>164</v>
      </c>
      <c r="L72" s="29">
        <f t="shared" si="1"/>
        <v>1092</v>
      </c>
      <c r="M72" s="29">
        <f t="shared" si="2"/>
        <v>6188</v>
      </c>
      <c r="N72" s="31">
        <f t="shared" si="3"/>
        <v>7597</v>
      </c>
      <c r="O72" s="32">
        <f t="shared" si="4"/>
        <v>3.5400745573159367</v>
      </c>
      <c r="P72" s="44">
        <f>SQRT((((1-O74)^2)*E74+((2-O74)^2)*F74+((3-O74)^2)*G74+((4-O74)^2)*H74)/I74)</f>
        <v>0.75779447133440458</v>
      </c>
      <c r="Q72" s="21"/>
    </row>
    <row r="73" spans="1:17" ht="18.75" customHeight="1">
      <c r="A73" s="47"/>
      <c r="B73" s="33" t="s">
        <v>209</v>
      </c>
      <c r="C73" s="28" t="s">
        <v>31</v>
      </c>
      <c r="D73" s="29">
        <v>273</v>
      </c>
      <c r="E73" s="29">
        <v>31</v>
      </c>
      <c r="F73" s="29">
        <v>20</v>
      </c>
      <c r="G73" s="29">
        <v>143</v>
      </c>
      <c r="H73" s="29">
        <v>1393</v>
      </c>
      <c r="I73" s="34">
        <f>SUM(E73:H73)</f>
        <v>1587</v>
      </c>
      <c r="J73" s="29">
        <f t="shared" si="8"/>
        <v>31</v>
      </c>
      <c r="K73" s="29">
        <f t="shared" si="0"/>
        <v>40</v>
      </c>
      <c r="L73" s="29">
        <f t="shared" si="1"/>
        <v>429</v>
      </c>
      <c r="M73" s="29">
        <f t="shared" si="2"/>
        <v>5572</v>
      </c>
      <c r="N73" s="31">
        <f t="shared" si="3"/>
        <v>6072</v>
      </c>
      <c r="O73" s="32">
        <f t="shared" si="4"/>
        <v>3.8260869565217392</v>
      </c>
      <c r="P73" s="44"/>
      <c r="Q73" s="21"/>
    </row>
    <row r="74" spans="1:17">
      <c r="A74" s="48"/>
      <c r="B74" s="53" t="s">
        <v>137</v>
      </c>
      <c r="C74" s="54"/>
      <c r="D74" s="34">
        <f>SUM(D72:D73)</f>
        <v>671</v>
      </c>
      <c r="E74" s="34">
        <f>SUM(E72:E73)</f>
        <v>184</v>
      </c>
      <c r="F74" s="34">
        <f>SUM(F72:F73)</f>
        <v>102</v>
      </c>
      <c r="G74" s="34">
        <f>SUM(G72:G73)</f>
        <v>507</v>
      </c>
      <c r="H74" s="34">
        <f>SUM(H72:H73)</f>
        <v>2940</v>
      </c>
      <c r="I74" s="34">
        <f>SUM(E74:H74)</f>
        <v>3733</v>
      </c>
      <c r="J74" s="29">
        <f t="shared" si="8"/>
        <v>184</v>
      </c>
      <c r="K74" s="29">
        <f t="shared" ref="K74" si="12">F74*2</f>
        <v>204</v>
      </c>
      <c r="L74" s="29">
        <f t="shared" ref="L74" si="13">G74*3</f>
        <v>1521</v>
      </c>
      <c r="M74" s="29">
        <f t="shared" ref="M74" si="14">H74*4</f>
        <v>11760</v>
      </c>
      <c r="N74" s="31">
        <f t="shared" ref="N74" si="15">SUM(J74:M74)</f>
        <v>13669</v>
      </c>
      <c r="O74" s="32">
        <f t="shared" ref="O74" si="16">N74/I74</f>
        <v>3.661666220198232</v>
      </c>
      <c r="P74" s="44"/>
    </row>
    <row r="75" spans="1:17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7" ht="19.5" customHeight="1">
      <c r="A76" s="52" t="s">
        <v>32</v>
      </c>
      <c r="B76" s="27" t="s">
        <v>204</v>
      </c>
      <c r="C76" s="28" t="s">
        <v>33</v>
      </c>
      <c r="D76" s="29">
        <v>196</v>
      </c>
      <c r="E76" s="29">
        <v>15</v>
      </c>
      <c r="F76" s="29">
        <v>40</v>
      </c>
      <c r="G76" s="29">
        <v>77</v>
      </c>
      <c r="H76" s="29">
        <v>872</v>
      </c>
      <c r="I76" s="34">
        <f>SUM(E76:H76)</f>
        <v>1004</v>
      </c>
      <c r="J76" s="29">
        <f t="shared" si="8"/>
        <v>15</v>
      </c>
      <c r="K76" s="29">
        <f t="shared" ref="K76:K78" si="17">F76*2</f>
        <v>80</v>
      </c>
      <c r="L76" s="29">
        <f t="shared" ref="L76:L78" si="18">G76*3</f>
        <v>231</v>
      </c>
      <c r="M76" s="29">
        <f t="shared" ref="M76:M78" si="19">H76*4</f>
        <v>3488</v>
      </c>
      <c r="N76" s="31">
        <f t="shared" ref="N76:N78" si="20">SUM(J76:M76)</f>
        <v>3814</v>
      </c>
      <c r="O76" s="32">
        <f t="shared" ref="O76:O78" si="21">N76/I76</f>
        <v>3.7988047808764942</v>
      </c>
      <c r="P76" s="44">
        <f>SQRT((((1-O78)^2)*E78+((2-O78)^2)*F78+((3-O78)^2)*G78+((4-O78)^2)*H78)/I78)</f>
        <v>0.74210810452372333</v>
      </c>
    </row>
    <row r="77" spans="1:17" ht="18" customHeight="1">
      <c r="A77" s="52"/>
      <c r="B77" s="27" t="s">
        <v>205</v>
      </c>
      <c r="C77" s="28" t="s">
        <v>34</v>
      </c>
      <c r="D77" s="29">
        <v>233</v>
      </c>
      <c r="E77" s="29">
        <v>55</v>
      </c>
      <c r="F77" s="29">
        <v>86</v>
      </c>
      <c r="G77" s="29">
        <v>206</v>
      </c>
      <c r="H77" s="29">
        <v>740</v>
      </c>
      <c r="I77" s="34">
        <f>SUM(E77:H77)</f>
        <v>1087</v>
      </c>
      <c r="J77" s="29">
        <f t="shared" si="8"/>
        <v>55</v>
      </c>
      <c r="K77" s="29">
        <f t="shared" si="17"/>
        <v>172</v>
      </c>
      <c r="L77" s="29">
        <f t="shared" si="18"/>
        <v>618</v>
      </c>
      <c r="M77" s="29">
        <f t="shared" si="19"/>
        <v>2960</v>
      </c>
      <c r="N77" s="31">
        <f t="shared" si="20"/>
        <v>3805</v>
      </c>
      <c r="O77" s="32">
        <f t="shared" si="21"/>
        <v>3.500459981600736</v>
      </c>
      <c r="P77" s="44"/>
    </row>
    <row r="78" spans="1:17">
      <c r="A78" s="52"/>
      <c r="B78" s="53" t="s">
        <v>137</v>
      </c>
      <c r="C78" s="54"/>
      <c r="D78" s="34">
        <f>SUM(D76:D77)</f>
        <v>429</v>
      </c>
      <c r="E78" s="34">
        <f>SUM(E76:E77)</f>
        <v>70</v>
      </c>
      <c r="F78" s="34">
        <f>SUM(F76:F77)</f>
        <v>126</v>
      </c>
      <c r="G78" s="34">
        <f>SUM(G76:G77)</f>
        <v>283</v>
      </c>
      <c r="H78" s="34">
        <f>SUM(H76:H77)</f>
        <v>1612</v>
      </c>
      <c r="I78" s="34">
        <f>SUM(E78:H78)</f>
        <v>2091</v>
      </c>
      <c r="J78" s="29">
        <f t="shared" si="8"/>
        <v>70</v>
      </c>
      <c r="K78" s="29">
        <f t="shared" si="17"/>
        <v>252</v>
      </c>
      <c r="L78" s="29">
        <f t="shared" si="18"/>
        <v>849</v>
      </c>
      <c r="M78" s="29">
        <f t="shared" si="19"/>
        <v>6448</v>
      </c>
      <c r="N78" s="31">
        <f t="shared" si="20"/>
        <v>7619</v>
      </c>
      <c r="O78" s="32">
        <f t="shared" si="21"/>
        <v>3.6437111429937827</v>
      </c>
      <c r="P78" s="44"/>
    </row>
    <row r="79" spans="1:17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7" ht="17.25" customHeight="1">
      <c r="A80" s="52" t="s">
        <v>149</v>
      </c>
      <c r="B80" s="27" t="s">
        <v>206</v>
      </c>
      <c r="C80" s="28" t="s">
        <v>39</v>
      </c>
      <c r="D80" s="29">
        <v>775</v>
      </c>
      <c r="E80" s="29">
        <v>203</v>
      </c>
      <c r="F80" s="29">
        <v>296</v>
      </c>
      <c r="G80" s="29">
        <v>677</v>
      </c>
      <c r="H80" s="29">
        <v>2501</v>
      </c>
      <c r="I80" s="34">
        <f>SUM(E80:H80)</f>
        <v>3677</v>
      </c>
      <c r="J80" s="29">
        <f t="shared" si="8"/>
        <v>203</v>
      </c>
      <c r="K80" s="29">
        <f t="shared" ref="K80:K81" si="22">F80*2</f>
        <v>592</v>
      </c>
      <c r="L80" s="29">
        <f t="shared" ref="L80:L81" si="23">G80*3</f>
        <v>2031</v>
      </c>
      <c r="M80" s="29">
        <f t="shared" ref="M80:M81" si="24">H80*4</f>
        <v>10004</v>
      </c>
      <c r="N80" s="31">
        <f t="shared" ref="N80:N81" si="25">SUM(J80:M80)</f>
        <v>12830</v>
      </c>
      <c r="O80" s="32">
        <f t="shared" ref="O80:O81" si="26">N80/I80</f>
        <v>3.4892575469132443</v>
      </c>
      <c r="P80" s="44">
        <f>SQRT((((1-O81)^2)*E81+((2-O81)^2)*F81+((3-O81)^2)*G81+((4-O81)^2)*H81)/I81)</f>
        <v>0.86147183112911863</v>
      </c>
    </row>
    <row r="81" spans="1:17" ht="15" customHeight="1">
      <c r="A81" s="52"/>
      <c r="B81" s="53" t="s">
        <v>137</v>
      </c>
      <c r="C81" s="54"/>
      <c r="D81" s="34">
        <f>SUM(D80)</f>
        <v>775</v>
      </c>
      <c r="E81" s="34">
        <f>SUM(E80)</f>
        <v>203</v>
      </c>
      <c r="F81" s="34">
        <f>SUM(F80)</f>
        <v>296</v>
      </c>
      <c r="G81" s="34">
        <f>SUM(G80)</f>
        <v>677</v>
      </c>
      <c r="H81" s="34">
        <f>SUM(H80)</f>
        <v>2501</v>
      </c>
      <c r="I81" s="34">
        <f>SUM(E81:H81)</f>
        <v>3677</v>
      </c>
      <c r="J81" s="29">
        <f t="shared" si="8"/>
        <v>203</v>
      </c>
      <c r="K81" s="29">
        <f t="shared" si="22"/>
        <v>592</v>
      </c>
      <c r="L81" s="29">
        <f t="shared" si="23"/>
        <v>2031</v>
      </c>
      <c r="M81" s="29">
        <f t="shared" si="24"/>
        <v>10004</v>
      </c>
      <c r="N81" s="31">
        <f t="shared" si="25"/>
        <v>12830</v>
      </c>
      <c r="O81" s="32">
        <f t="shared" si="26"/>
        <v>3.4892575469132443</v>
      </c>
      <c r="P81" s="44"/>
    </row>
    <row r="82" spans="1:17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7" ht="28.5" customHeight="1">
      <c r="A83" s="52" t="s">
        <v>35</v>
      </c>
      <c r="B83" s="27" t="s">
        <v>210</v>
      </c>
      <c r="C83" s="38" t="s">
        <v>160</v>
      </c>
      <c r="D83" s="29">
        <v>173</v>
      </c>
      <c r="E83" s="29">
        <v>3</v>
      </c>
      <c r="F83" s="29">
        <v>29</v>
      </c>
      <c r="G83" s="29">
        <v>20</v>
      </c>
      <c r="H83" s="29">
        <v>483</v>
      </c>
      <c r="I83" s="34">
        <f>SUM(E83:H83)</f>
        <v>535</v>
      </c>
      <c r="J83" s="29">
        <f t="shared" si="8"/>
        <v>3</v>
      </c>
      <c r="K83" s="29">
        <f t="shared" ref="K83:K87" si="27">F83*2</f>
        <v>58</v>
      </c>
      <c r="L83" s="29">
        <f t="shared" ref="L83:L87" si="28">G83*3</f>
        <v>60</v>
      </c>
      <c r="M83" s="29">
        <f t="shared" ref="M83:M87" si="29">H83*4</f>
        <v>1932</v>
      </c>
      <c r="N83" s="31">
        <f t="shared" ref="N83:N87" si="30">SUM(J83:M83)</f>
        <v>2053</v>
      </c>
      <c r="O83" s="32">
        <f t="shared" ref="O83:O87" si="31">N83/I83</f>
        <v>3.8373831775700933</v>
      </c>
      <c r="P83" s="44">
        <f>SQRT((((1-O87)^2)*E87+((2-O87)^2)*F87+((3-O87)^2)*G87+((4-O87)^2)*H87)/I87)</f>
        <v>0.71659558582652449</v>
      </c>
      <c r="Q83" s="21"/>
    </row>
    <row r="84" spans="1:17" ht="15" customHeight="1">
      <c r="A84" s="52"/>
      <c r="B84" s="27" t="s">
        <v>211</v>
      </c>
      <c r="C84" s="38" t="s">
        <v>36</v>
      </c>
      <c r="D84" s="29">
        <v>458</v>
      </c>
      <c r="E84" s="29">
        <v>103</v>
      </c>
      <c r="F84" s="29">
        <v>112</v>
      </c>
      <c r="G84" s="29">
        <v>365</v>
      </c>
      <c r="H84" s="29">
        <v>2262</v>
      </c>
      <c r="I84" s="34">
        <f>SUM(E84:H84)</f>
        <v>2842</v>
      </c>
      <c r="J84" s="29">
        <f t="shared" ref="J84:J87" si="32">E84*1</f>
        <v>103</v>
      </c>
      <c r="K84" s="29">
        <f t="shared" si="27"/>
        <v>224</v>
      </c>
      <c r="L84" s="29">
        <f t="shared" si="28"/>
        <v>1095</v>
      </c>
      <c r="M84" s="29">
        <f t="shared" si="29"/>
        <v>9048</v>
      </c>
      <c r="N84" s="31">
        <f t="shared" si="30"/>
        <v>10470</v>
      </c>
      <c r="O84" s="32">
        <f t="shared" si="31"/>
        <v>3.6840253342716398</v>
      </c>
      <c r="P84" s="44"/>
      <c r="Q84" s="21"/>
    </row>
    <row r="85" spans="1:17" ht="15" customHeight="1">
      <c r="A85" s="52"/>
      <c r="B85" s="27" t="s">
        <v>212</v>
      </c>
      <c r="C85" s="38" t="s">
        <v>37</v>
      </c>
      <c r="D85" s="29">
        <v>211</v>
      </c>
      <c r="E85" s="29">
        <v>61</v>
      </c>
      <c r="F85" s="29">
        <v>39</v>
      </c>
      <c r="G85" s="29">
        <v>82</v>
      </c>
      <c r="H85" s="29">
        <v>435</v>
      </c>
      <c r="I85" s="34">
        <f>SUM(E85:H85)</f>
        <v>617</v>
      </c>
      <c r="J85" s="29">
        <f t="shared" si="32"/>
        <v>61</v>
      </c>
      <c r="K85" s="29">
        <f t="shared" si="27"/>
        <v>78</v>
      </c>
      <c r="L85" s="29">
        <f t="shared" si="28"/>
        <v>246</v>
      </c>
      <c r="M85" s="29">
        <f t="shared" si="29"/>
        <v>1740</v>
      </c>
      <c r="N85" s="31">
        <f t="shared" si="30"/>
        <v>2125</v>
      </c>
      <c r="O85" s="32">
        <f t="shared" si="31"/>
        <v>3.4440842787682335</v>
      </c>
      <c r="P85" s="44"/>
      <c r="Q85" s="21"/>
    </row>
    <row r="86" spans="1:17" ht="15" customHeight="1">
      <c r="A86" s="52"/>
      <c r="B86" s="27" t="s">
        <v>213</v>
      </c>
      <c r="C86" s="38" t="s">
        <v>38</v>
      </c>
      <c r="D86" s="29">
        <v>284</v>
      </c>
      <c r="E86" s="29">
        <v>52</v>
      </c>
      <c r="F86" s="29">
        <v>75</v>
      </c>
      <c r="G86" s="29">
        <v>291</v>
      </c>
      <c r="H86" s="29">
        <v>1710</v>
      </c>
      <c r="I86" s="34">
        <f>SUM(E86:H86)</f>
        <v>2128</v>
      </c>
      <c r="J86" s="29">
        <f t="shared" si="32"/>
        <v>52</v>
      </c>
      <c r="K86" s="29">
        <f t="shared" si="27"/>
        <v>150</v>
      </c>
      <c r="L86" s="29">
        <f t="shared" si="28"/>
        <v>873</v>
      </c>
      <c r="M86" s="29">
        <f t="shared" si="29"/>
        <v>6840</v>
      </c>
      <c r="N86" s="31">
        <f t="shared" si="30"/>
        <v>7915</v>
      </c>
      <c r="O86" s="32">
        <f t="shared" si="31"/>
        <v>3.7194548872180451</v>
      </c>
      <c r="P86" s="44"/>
      <c r="Q86" s="21"/>
    </row>
    <row r="87" spans="1:17">
      <c r="A87" s="52"/>
      <c r="B87" s="53" t="s">
        <v>137</v>
      </c>
      <c r="C87" s="54"/>
      <c r="D87" s="34">
        <f>SUM(D83:D86)</f>
        <v>1126</v>
      </c>
      <c r="E87" s="34">
        <f>SUM(E83:E86)</f>
        <v>219</v>
      </c>
      <c r="F87" s="34">
        <f>SUM(F83:F86)</f>
        <v>255</v>
      </c>
      <c r="G87" s="34">
        <f>SUM(G83:G86)</f>
        <v>758</v>
      </c>
      <c r="H87" s="34">
        <f>SUM(H83:H86)</f>
        <v>4890</v>
      </c>
      <c r="I87" s="34">
        <f>SUM(E87:H87)</f>
        <v>6122</v>
      </c>
      <c r="J87" s="29">
        <f t="shared" si="32"/>
        <v>219</v>
      </c>
      <c r="K87" s="29">
        <f t="shared" si="27"/>
        <v>510</v>
      </c>
      <c r="L87" s="29">
        <f t="shared" si="28"/>
        <v>2274</v>
      </c>
      <c r="M87" s="29">
        <f t="shared" si="29"/>
        <v>19560</v>
      </c>
      <c r="N87" s="31">
        <f t="shared" si="30"/>
        <v>22563</v>
      </c>
      <c r="O87" s="32">
        <f t="shared" si="31"/>
        <v>3.6855602744201241</v>
      </c>
      <c r="P87" s="44"/>
    </row>
    <row r="88" spans="1:17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7" ht="15" customHeight="1">
      <c r="A89" s="45" t="s">
        <v>40</v>
      </c>
      <c r="B89" s="33" t="s">
        <v>214</v>
      </c>
      <c r="C89" s="38" t="s">
        <v>41</v>
      </c>
      <c r="D89" s="29">
        <v>381</v>
      </c>
      <c r="E89" s="29">
        <v>43</v>
      </c>
      <c r="F89" s="29">
        <v>99</v>
      </c>
      <c r="G89" s="29">
        <v>346</v>
      </c>
      <c r="H89" s="29">
        <v>2707</v>
      </c>
      <c r="I89" s="34">
        <f>SUM(E89:H89)</f>
        <v>3195</v>
      </c>
      <c r="J89" s="29">
        <f t="shared" ref="J89:J92" si="33">E89*1</f>
        <v>43</v>
      </c>
      <c r="K89" s="29">
        <f t="shared" ref="K89:K92" si="34">F89*2</f>
        <v>198</v>
      </c>
      <c r="L89" s="29">
        <f t="shared" ref="L89:L92" si="35">G89*3</f>
        <v>1038</v>
      </c>
      <c r="M89" s="29">
        <f t="shared" ref="M89:M92" si="36">H89*4</f>
        <v>10828</v>
      </c>
      <c r="N89" s="31">
        <f t="shared" ref="N89:N92" si="37">SUM(J89:M89)</f>
        <v>12107</v>
      </c>
      <c r="O89" s="32">
        <f t="shared" ref="O89:O92" si="38">N89/I89</f>
        <v>3.7893583724569639</v>
      </c>
      <c r="P89" s="44">
        <f>SQRT((((1-O92)^2)*E92+((2-O92)^2)*F92+((3-O92)^2)*G92+((4-O92)^2)*H92)/I92)</f>
        <v>0.75710065969834017</v>
      </c>
    </row>
    <row r="90" spans="1:17" ht="15" customHeight="1">
      <c r="A90" s="45"/>
      <c r="B90" s="33" t="s">
        <v>215</v>
      </c>
      <c r="C90" s="38" t="s">
        <v>42</v>
      </c>
      <c r="D90" s="29">
        <v>3535</v>
      </c>
      <c r="E90" s="29">
        <v>360</v>
      </c>
      <c r="F90" s="29">
        <v>394</v>
      </c>
      <c r="G90" s="29">
        <v>1579</v>
      </c>
      <c r="H90" s="29">
        <v>5832</v>
      </c>
      <c r="I90" s="34">
        <f>SUM(E90:H90)</f>
        <v>8165</v>
      </c>
      <c r="J90" s="29">
        <f t="shared" si="33"/>
        <v>360</v>
      </c>
      <c r="K90" s="29">
        <f t="shared" si="34"/>
        <v>788</v>
      </c>
      <c r="L90" s="29">
        <f t="shared" si="35"/>
        <v>4737</v>
      </c>
      <c r="M90" s="29">
        <f t="shared" si="36"/>
        <v>23328</v>
      </c>
      <c r="N90" s="31">
        <f t="shared" si="37"/>
        <v>29213</v>
      </c>
      <c r="O90" s="32">
        <f t="shared" si="38"/>
        <v>3.5778322106552358</v>
      </c>
      <c r="P90" s="44"/>
    </row>
    <row r="91" spans="1:17" ht="15" customHeight="1">
      <c r="A91" s="45"/>
      <c r="B91" s="33" t="s">
        <v>216</v>
      </c>
      <c r="C91" s="38" t="s">
        <v>43</v>
      </c>
      <c r="D91" s="29">
        <v>1913</v>
      </c>
      <c r="E91" s="29">
        <v>289</v>
      </c>
      <c r="F91" s="29">
        <v>399</v>
      </c>
      <c r="G91" s="29">
        <v>833</v>
      </c>
      <c r="H91" s="29">
        <v>4666</v>
      </c>
      <c r="I91" s="34">
        <f>SUM(E91:H91)</f>
        <v>6187</v>
      </c>
      <c r="J91" s="29">
        <f t="shared" si="33"/>
        <v>289</v>
      </c>
      <c r="K91" s="29">
        <f t="shared" si="34"/>
        <v>798</v>
      </c>
      <c r="L91" s="29">
        <f t="shared" si="35"/>
        <v>2499</v>
      </c>
      <c r="M91" s="29">
        <f t="shared" si="36"/>
        <v>18664</v>
      </c>
      <c r="N91" s="31">
        <f t="shared" si="37"/>
        <v>22250</v>
      </c>
      <c r="O91" s="32">
        <f t="shared" si="38"/>
        <v>3.5962502020365283</v>
      </c>
      <c r="P91" s="44"/>
    </row>
    <row r="92" spans="1:17">
      <c r="A92" s="45"/>
      <c r="B92" s="53" t="s">
        <v>137</v>
      </c>
      <c r="C92" s="54"/>
      <c r="D92" s="34">
        <f>SUM(D89:D91)</f>
        <v>5829</v>
      </c>
      <c r="E92" s="34">
        <f>SUM(E89:E91)</f>
        <v>692</v>
      </c>
      <c r="F92" s="34">
        <f>SUM(F89:F91)</f>
        <v>892</v>
      </c>
      <c r="G92" s="34">
        <f>SUM(G89:G91)</f>
        <v>2758</v>
      </c>
      <c r="H92" s="34">
        <f>SUM(H89:H91)</f>
        <v>13205</v>
      </c>
      <c r="I92" s="34">
        <f>SUM(E92:H92)</f>
        <v>17547</v>
      </c>
      <c r="J92" s="29">
        <f t="shared" si="33"/>
        <v>692</v>
      </c>
      <c r="K92" s="29">
        <f t="shared" si="34"/>
        <v>1784</v>
      </c>
      <c r="L92" s="29">
        <f t="shared" si="35"/>
        <v>8274</v>
      </c>
      <c r="M92" s="29">
        <f t="shared" si="36"/>
        <v>52820</v>
      </c>
      <c r="N92" s="31">
        <f t="shared" si="37"/>
        <v>63570</v>
      </c>
      <c r="O92" s="32">
        <f t="shared" si="38"/>
        <v>3.6228415113694648</v>
      </c>
      <c r="P92" s="44"/>
    </row>
    <row r="93" spans="1:17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7" ht="15" customHeight="1">
      <c r="A94" s="52" t="s">
        <v>44</v>
      </c>
      <c r="B94" s="27" t="s">
        <v>217</v>
      </c>
      <c r="C94" s="38" t="s">
        <v>45</v>
      </c>
      <c r="D94" s="29">
        <v>499</v>
      </c>
      <c r="E94" s="29">
        <v>56</v>
      </c>
      <c r="F94" s="29">
        <v>124</v>
      </c>
      <c r="G94" s="29">
        <v>345</v>
      </c>
      <c r="H94" s="29">
        <v>2276</v>
      </c>
      <c r="I94" s="30">
        <f t="shared" ref="I94:I99" si="39">SUM(E94:H94)</f>
        <v>2801</v>
      </c>
      <c r="J94" s="29">
        <f t="shared" ref="J94:J99" si="40">E94*1</f>
        <v>56</v>
      </c>
      <c r="K94" s="29">
        <f t="shared" ref="K94:K99" si="41">F94*2</f>
        <v>248</v>
      </c>
      <c r="L94" s="29">
        <f t="shared" ref="L94:L99" si="42">G94*3</f>
        <v>1035</v>
      </c>
      <c r="M94" s="29">
        <f t="shared" ref="M94:M99" si="43">H94*4</f>
        <v>9104</v>
      </c>
      <c r="N94" s="31">
        <f t="shared" ref="N94:N99" si="44">SUM(J94:M94)</f>
        <v>10443</v>
      </c>
      <c r="O94" s="32">
        <f t="shared" ref="O94:O99" si="45">N94/I94</f>
        <v>3.7283113173866478</v>
      </c>
      <c r="P94" s="44">
        <f>SQRT((((1-O99)^2)*E99+((2-O99)^2)*F99+((3-O99)^2)*G99+((4-O99)^2)*H99)/I99)</f>
        <v>0.75283644261748461</v>
      </c>
    </row>
    <row r="95" spans="1:17" ht="15" customHeight="1">
      <c r="A95" s="52"/>
      <c r="B95" s="27" t="s">
        <v>218</v>
      </c>
      <c r="C95" s="38" t="s">
        <v>48</v>
      </c>
      <c r="D95" s="29">
        <v>723</v>
      </c>
      <c r="E95" s="29">
        <v>135</v>
      </c>
      <c r="F95" s="29">
        <v>238</v>
      </c>
      <c r="G95" s="29">
        <v>1187</v>
      </c>
      <c r="H95" s="29">
        <v>5625</v>
      </c>
      <c r="I95" s="30">
        <f t="shared" si="39"/>
        <v>7185</v>
      </c>
      <c r="J95" s="29">
        <f t="shared" si="40"/>
        <v>135</v>
      </c>
      <c r="K95" s="29">
        <f t="shared" si="41"/>
        <v>476</v>
      </c>
      <c r="L95" s="29">
        <f t="shared" si="42"/>
        <v>3561</v>
      </c>
      <c r="M95" s="29">
        <f t="shared" si="43"/>
        <v>22500</v>
      </c>
      <c r="N95" s="31">
        <f t="shared" si="44"/>
        <v>26672</v>
      </c>
      <c r="O95" s="32">
        <f t="shared" si="45"/>
        <v>3.7121781489213639</v>
      </c>
      <c r="P95" s="44"/>
    </row>
    <row r="96" spans="1:17" ht="15" customHeight="1">
      <c r="A96" s="52"/>
      <c r="B96" s="27" t="s">
        <v>219</v>
      </c>
      <c r="C96" s="38" t="s">
        <v>46</v>
      </c>
      <c r="D96" s="29">
        <v>572</v>
      </c>
      <c r="E96" s="29">
        <v>336</v>
      </c>
      <c r="F96" s="29">
        <v>344</v>
      </c>
      <c r="G96" s="29">
        <v>713</v>
      </c>
      <c r="H96" s="29">
        <v>2607</v>
      </c>
      <c r="I96" s="30">
        <f t="shared" si="39"/>
        <v>4000</v>
      </c>
      <c r="J96" s="29">
        <f t="shared" si="40"/>
        <v>336</v>
      </c>
      <c r="K96" s="29">
        <f t="shared" si="41"/>
        <v>688</v>
      </c>
      <c r="L96" s="29">
        <f t="shared" si="42"/>
        <v>2139</v>
      </c>
      <c r="M96" s="29">
        <f t="shared" si="43"/>
        <v>10428</v>
      </c>
      <c r="N96" s="31">
        <f t="shared" si="44"/>
        <v>13591</v>
      </c>
      <c r="O96" s="32">
        <f t="shared" si="45"/>
        <v>3.3977499999999998</v>
      </c>
      <c r="P96" s="44"/>
    </row>
    <row r="97" spans="1:17" ht="17.25" customHeight="1">
      <c r="A97" s="52"/>
      <c r="B97" s="27" t="s">
        <v>220</v>
      </c>
      <c r="C97" s="38" t="s">
        <v>47</v>
      </c>
      <c r="D97" s="29">
        <v>375</v>
      </c>
      <c r="E97" s="29">
        <v>229</v>
      </c>
      <c r="F97" s="29">
        <v>203</v>
      </c>
      <c r="G97" s="29">
        <v>559</v>
      </c>
      <c r="H97" s="29">
        <v>3278</v>
      </c>
      <c r="I97" s="30">
        <f t="shared" si="39"/>
        <v>4269</v>
      </c>
      <c r="J97" s="29">
        <f t="shared" si="40"/>
        <v>229</v>
      </c>
      <c r="K97" s="29">
        <f>F97*2</f>
        <v>406</v>
      </c>
      <c r="L97" s="29">
        <f t="shared" si="42"/>
        <v>1677</v>
      </c>
      <c r="M97" s="29">
        <f t="shared" si="43"/>
        <v>13112</v>
      </c>
      <c r="N97" s="31">
        <f t="shared" si="44"/>
        <v>15424</v>
      </c>
      <c r="O97" s="32">
        <f t="shared" si="45"/>
        <v>3.6130241274303114</v>
      </c>
      <c r="P97" s="44"/>
    </row>
    <row r="98" spans="1:17" ht="15" customHeight="1">
      <c r="A98" s="52"/>
      <c r="B98" s="27" t="s">
        <v>221</v>
      </c>
      <c r="C98" s="38" t="s">
        <v>49</v>
      </c>
      <c r="D98" s="29">
        <v>354</v>
      </c>
      <c r="E98" s="29">
        <v>70</v>
      </c>
      <c r="F98" s="29">
        <v>59</v>
      </c>
      <c r="G98" s="29">
        <v>201</v>
      </c>
      <c r="H98" s="29">
        <v>1932</v>
      </c>
      <c r="I98" s="30">
        <f t="shared" si="39"/>
        <v>2262</v>
      </c>
      <c r="J98" s="29">
        <f t="shared" si="40"/>
        <v>70</v>
      </c>
      <c r="K98" s="29">
        <f t="shared" si="41"/>
        <v>118</v>
      </c>
      <c r="L98" s="29">
        <f t="shared" si="42"/>
        <v>603</v>
      </c>
      <c r="M98" s="29">
        <f t="shared" si="43"/>
        <v>7728</v>
      </c>
      <c r="N98" s="31">
        <f t="shared" si="44"/>
        <v>8519</v>
      </c>
      <c r="O98" s="32">
        <f t="shared" si="45"/>
        <v>3.7661361626878866</v>
      </c>
      <c r="P98" s="44"/>
    </row>
    <row r="99" spans="1:17">
      <c r="A99" s="52"/>
      <c r="B99" s="53" t="s">
        <v>137</v>
      </c>
      <c r="C99" s="54"/>
      <c r="D99" s="34">
        <f>SUM(D94:D98)</f>
        <v>2523</v>
      </c>
      <c r="E99" s="34">
        <f>SUM(E94:E98)</f>
        <v>826</v>
      </c>
      <c r="F99" s="34">
        <f>SUM(F94:F98)</f>
        <v>968</v>
      </c>
      <c r="G99" s="34">
        <f>SUM(G94:G98)</f>
        <v>3005</v>
      </c>
      <c r="H99" s="34">
        <f>SUM(H94:H98)</f>
        <v>15718</v>
      </c>
      <c r="I99" s="34">
        <f t="shared" si="39"/>
        <v>20517</v>
      </c>
      <c r="J99" s="29">
        <f t="shared" si="40"/>
        <v>826</v>
      </c>
      <c r="K99" s="29">
        <f t="shared" si="41"/>
        <v>1936</v>
      </c>
      <c r="L99" s="29">
        <f t="shared" si="42"/>
        <v>9015</v>
      </c>
      <c r="M99" s="29">
        <f t="shared" si="43"/>
        <v>62872</v>
      </c>
      <c r="N99" s="31">
        <f t="shared" si="44"/>
        <v>74649</v>
      </c>
      <c r="O99" s="32">
        <f t="shared" si="45"/>
        <v>3.6383974265243455</v>
      </c>
      <c r="P99" s="44"/>
    </row>
    <row r="100" spans="1:17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7" ht="15" customHeight="1">
      <c r="A101" s="45" t="s">
        <v>154</v>
      </c>
      <c r="B101" s="33" t="s">
        <v>222</v>
      </c>
      <c r="C101" s="38" t="s">
        <v>50</v>
      </c>
      <c r="D101" s="29">
        <v>542</v>
      </c>
      <c r="E101" s="29">
        <v>119</v>
      </c>
      <c r="F101" s="29">
        <v>142</v>
      </c>
      <c r="G101" s="29">
        <v>357</v>
      </c>
      <c r="H101" s="29">
        <v>1624</v>
      </c>
      <c r="I101" s="34">
        <f t="shared" ref="I101:I106" si="46">SUM(E101:H101)</f>
        <v>2242</v>
      </c>
      <c r="J101" s="29">
        <f t="shared" ref="J101:J106" si="47">E101*1</f>
        <v>119</v>
      </c>
      <c r="K101" s="29">
        <f t="shared" ref="K101:K106" si="48">F101*2</f>
        <v>284</v>
      </c>
      <c r="L101" s="29">
        <f t="shared" ref="L101:L106" si="49">G101*3</f>
        <v>1071</v>
      </c>
      <c r="M101" s="29">
        <f t="shared" ref="M101:M106" si="50">H101*4</f>
        <v>6496</v>
      </c>
      <c r="N101" s="31">
        <f t="shared" ref="N101:N106" si="51">SUM(J101:M101)</f>
        <v>7970</v>
      </c>
      <c r="O101" s="32">
        <f t="shared" ref="O101:O106" si="52">N101/I101</f>
        <v>3.5548617305976808</v>
      </c>
      <c r="P101" s="44">
        <f>SQRT((((1-O106)^2)*E106+((2-O106)^2)*F106+((3-O106)^2)*G106+((4-O106)^2)*H106)/I106)</f>
        <v>0.72813476811388589</v>
      </c>
      <c r="Q101" s="21"/>
    </row>
    <row r="102" spans="1:17" ht="15" customHeight="1">
      <c r="A102" s="45"/>
      <c r="B102" s="33" t="s">
        <v>223</v>
      </c>
      <c r="C102" s="38" t="s">
        <v>51</v>
      </c>
      <c r="D102" s="29">
        <v>126</v>
      </c>
      <c r="E102" s="29">
        <v>126</v>
      </c>
      <c r="F102" s="29">
        <v>78</v>
      </c>
      <c r="G102" s="29">
        <v>185</v>
      </c>
      <c r="H102" s="29">
        <v>1261</v>
      </c>
      <c r="I102" s="34">
        <f t="shared" si="46"/>
        <v>1650</v>
      </c>
      <c r="J102" s="29">
        <f t="shared" si="47"/>
        <v>126</v>
      </c>
      <c r="K102" s="29">
        <f t="shared" si="48"/>
        <v>156</v>
      </c>
      <c r="L102" s="29">
        <f t="shared" si="49"/>
        <v>555</v>
      </c>
      <c r="M102" s="29">
        <f t="shared" si="50"/>
        <v>5044</v>
      </c>
      <c r="N102" s="31">
        <f t="shared" si="51"/>
        <v>5881</v>
      </c>
      <c r="O102" s="32">
        <f t="shared" si="52"/>
        <v>3.5642424242424244</v>
      </c>
      <c r="P102" s="44"/>
      <c r="Q102" s="21"/>
    </row>
    <row r="103" spans="1:17" ht="15" customHeight="1">
      <c r="A103" s="45"/>
      <c r="B103" s="33" t="s">
        <v>224</v>
      </c>
      <c r="C103" s="38" t="s">
        <v>52</v>
      </c>
      <c r="D103" s="29">
        <v>635</v>
      </c>
      <c r="E103" s="29">
        <v>115</v>
      </c>
      <c r="F103" s="29">
        <v>281</v>
      </c>
      <c r="G103" s="29">
        <v>820</v>
      </c>
      <c r="H103" s="29">
        <v>4137</v>
      </c>
      <c r="I103" s="34">
        <f t="shared" si="46"/>
        <v>5353</v>
      </c>
      <c r="J103" s="29">
        <f t="shared" si="47"/>
        <v>115</v>
      </c>
      <c r="K103" s="29">
        <f t="shared" si="48"/>
        <v>562</v>
      </c>
      <c r="L103" s="29">
        <f t="shared" si="49"/>
        <v>2460</v>
      </c>
      <c r="M103" s="29">
        <f t="shared" si="50"/>
        <v>16548</v>
      </c>
      <c r="N103" s="31">
        <f t="shared" si="51"/>
        <v>19685</v>
      </c>
      <c r="O103" s="32">
        <f t="shared" si="52"/>
        <v>3.6773771716794319</v>
      </c>
      <c r="P103" s="44"/>
      <c r="Q103" s="21"/>
    </row>
    <row r="104" spans="1:17" ht="15" customHeight="1">
      <c r="A104" s="45"/>
      <c r="B104" s="33" t="s">
        <v>225</v>
      </c>
      <c r="C104" s="38" t="s">
        <v>53</v>
      </c>
      <c r="D104" s="29">
        <v>255</v>
      </c>
      <c r="E104" s="29">
        <v>132</v>
      </c>
      <c r="F104" s="29">
        <v>123</v>
      </c>
      <c r="G104" s="29">
        <v>313</v>
      </c>
      <c r="H104" s="29">
        <v>1409</v>
      </c>
      <c r="I104" s="34">
        <f t="shared" si="46"/>
        <v>1977</v>
      </c>
      <c r="J104" s="29">
        <f t="shared" si="47"/>
        <v>132</v>
      </c>
      <c r="K104" s="29">
        <f t="shared" si="48"/>
        <v>246</v>
      </c>
      <c r="L104" s="29">
        <f t="shared" si="49"/>
        <v>939</v>
      </c>
      <c r="M104" s="29">
        <f t="shared" si="50"/>
        <v>5636</v>
      </c>
      <c r="N104" s="31">
        <f t="shared" si="51"/>
        <v>6953</v>
      </c>
      <c r="O104" s="32">
        <f t="shared" si="52"/>
        <v>3.5169448659585232</v>
      </c>
      <c r="P104" s="44"/>
      <c r="Q104" s="21"/>
    </row>
    <row r="105" spans="1:17" ht="15" customHeight="1">
      <c r="A105" s="45"/>
      <c r="B105" s="33" t="s">
        <v>226</v>
      </c>
      <c r="C105" s="38" t="s">
        <v>54</v>
      </c>
      <c r="D105" s="29">
        <v>1482</v>
      </c>
      <c r="E105" s="29">
        <v>94</v>
      </c>
      <c r="F105" s="29">
        <v>110</v>
      </c>
      <c r="G105" s="29">
        <v>585</v>
      </c>
      <c r="H105" s="29">
        <v>4245</v>
      </c>
      <c r="I105" s="34">
        <f t="shared" si="46"/>
        <v>5034</v>
      </c>
      <c r="J105" s="29">
        <f t="shared" si="47"/>
        <v>94</v>
      </c>
      <c r="K105" s="29">
        <f t="shared" si="48"/>
        <v>220</v>
      </c>
      <c r="L105" s="29">
        <f t="shared" si="49"/>
        <v>1755</v>
      </c>
      <c r="M105" s="29">
        <f t="shared" si="50"/>
        <v>16980</v>
      </c>
      <c r="N105" s="31">
        <f t="shared" si="51"/>
        <v>19049</v>
      </c>
      <c r="O105" s="32">
        <f t="shared" si="52"/>
        <v>3.7840683353198252</v>
      </c>
      <c r="P105" s="44"/>
      <c r="Q105" s="21"/>
    </row>
    <row r="106" spans="1:17">
      <c r="A106" s="45"/>
      <c r="B106" s="53" t="s">
        <v>137</v>
      </c>
      <c r="C106" s="54"/>
      <c r="D106" s="34">
        <f>SUM(D101:D105)</f>
        <v>3040</v>
      </c>
      <c r="E106" s="34">
        <f>SUM(E101:E105)</f>
        <v>586</v>
      </c>
      <c r="F106" s="34">
        <f>SUM(F101:F105)</f>
        <v>734</v>
      </c>
      <c r="G106" s="34">
        <f>SUM(G101:G105)</f>
        <v>2260</v>
      </c>
      <c r="H106" s="34">
        <f>SUM(H101:H105)</f>
        <v>12676</v>
      </c>
      <c r="I106" s="34">
        <f t="shared" si="46"/>
        <v>16256</v>
      </c>
      <c r="J106" s="29">
        <f t="shared" si="47"/>
        <v>586</v>
      </c>
      <c r="K106" s="29">
        <f t="shared" si="48"/>
        <v>1468</v>
      </c>
      <c r="L106" s="29">
        <f t="shared" si="49"/>
        <v>6780</v>
      </c>
      <c r="M106" s="29">
        <f t="shared" si="50"/>
        <v>50704</v>
      </c>
      <c r="N106" s="31">
        <f t="shared" si="51"/>
        <v>59538</v>
      </c>
      <c r="O106" s="32">
        <f t="shared" si="52"/>
        <v>3.6625246062992125</v>
      </c>
      <c r="P106" s="44"/>
    </row>
    <row r="107" spans="1:17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7" ht="18.75" customHeight="1">
      <c r="A108" s="52" t="s">
        <v>291</v>
      </c>
      <c r="B108" s="27" t="s">
        <v>227</v>
      </c>
      <c r="C108" s="28" t="s">
        <v>105</v>
      </c>
      <c r="D108" s="29">
        <v>301</v>
      </c>
      <c r="E108" s="29">
        <v>56</v>
      </c>
      <c r="F108" s="29">
        <v>51</v>
      </c>
      <c r="G108" s="29">
        <v>179</v>
      </c>
      <c r="H108" s="29">
        <v>1165</v>
      </c>
      <c r="I108" s="34">
        <f>SUM(E108:H108)</f>
        <v>1451</v>
      </c>
      <c r="J108" s="29">
        <f t="shared" ref="J108:J110" si="53">E108*1</f>
        <v>56</v>
      </c>
      <c r="K108" s="29">
        <f t="shared" ref="K108:K110" si="54">F108*2</f>
        <v>102</v>
      </c>
      <c r="L108" s="29">
        <f t="shared" ref="L108:L110" si="55">G108*3</f>
        <v>537</v>
      </c>
      <c r="M108" s="29">
        <f t="shared" ref="M108:M110" si="56">H108*4</f>
        <v>4660</v>
      </c>
      <c r="N108" s="31">
        <f t="shared" ref="N108:N110" si="57">SUM(J108:M108)</f>
        <v>5355</v>
      </c>
      <c r="O108" s="32">
        <f t="shared" ref="O108:O110" si="58">N108/I108</f>
        <v>3.6905582356995175</v>
      </c>
      <c r="P108" s="44">
        <f>SQRT((((1-O110)^2)*E110+((2-O110)^2)*F110+((3-O110)^2)*G110+((4-O110)^2)*H110)/I110)</f>
        <v>0.87479476925545308</v>
      </c>
    </row>
    <row r="109" spans="1:17" ht="18" customHeight="1">
      <c r="A109" s="52"/>
      <c r="B109" s="27" t="s">
        <v>228</v>
      </c>
      <c r="C109" s="28" t="s">
        <v>106</v>
      </c>
      <c r="D109" s="29">
        <v>421</v>
      </c>
      <c r="E109" s="29">
        <v>211</v>
      </c>
      <c r="F109" s="29">
        <v>178</v>
      </c>
      <c r="G109" s="29">
        <v>469</v>
      </c>
      <c r="H109" s="29">
        <v>1685</v>
      </c>
      <c r="I109" s="34">
        <f>SUM(E109:H109)</f>
        <v>2543</v>
      </c>
      <c r="J109" s="29">
        <f t="shared" si="53"/>
        <v>211</v>
      </c>
      <c r="K109" s="29">
        <f t="shared" si="54"/>
        <v>356</v>
      </c>
      <c r="L109" s="29">
        <f t="shared" si="55"/>
        <v>1407</v>
      </c>
      <c r="M109" s="29">
        <f t="shared" si="56"/>
        <v>6740</v>
      </c>
      <c r="N109" s="31">
        <f t="shared" si="57"/>
        <v>8714</v>
      </c>
      <c r="O109" s="32">
        <f t="shared" si="58"/>
        <v>3.426661423515533</v>
      </c>
      <c r="P109" s="44"/>
    </row>
    <row r="110" spans="1:17">
      <c r="A110" s="52"/>
      <c r="B110" s="53" t="s">
        <v>137</v>
      </c>
      <c r="C110" s="54"/>
      <c r="D110" s="34">
        <f>SUM(D108:D109)</f>
        <v>722</v>
      </c>
      <c r="E110" s="34">
        <f>SUM(E108:E109)</f>
        <v>267</v>
      </c>
      <c r="F110" s="34">
        <f>SUM(F108:F109)</f>
        <v>229</v>
      </c>
      <c r="G110" s="34">
        <f>SUM(G108:G109)</f>
        <v>648</v>
      </c>
      <c r="H110" s="34">
        <f>SUM(H108:H109)</f>
        <v>2850</v>
      </c>
      <c r="I110" s="34">
        <f>SUM(E110:H110)</f>
        <v>3994</v>
      </c>
      <c r="J110" s="29">
        <f t="shared" si="53"/>
        <v>267</v>
      </c>
      <c r="K110" s="29">
        <f t="shared" si="54"/>
        <v>458</v>
      </c>
      <c r="L110" s="29">
        <f t="shared" si="55"/>
        <v>1944</v>
      </c>
      <c r="M110" s="29">
        <f t="shared" si="56"/>
        <v>11400</v>
      </c>
      <c r="N110" s="31">
        <f t="shared" si="57"/>
        <v>14069</v>
      </c>
      <c r="O110" s="32">
        <f t="shared" si="58"/>
        <v>3.5225338007010514</v>
      </c>
      <c r="P110" s="44"/>
    </row>
    <row r="111" spans="1:17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1:17" ht="18.75" customHeight="1">
      <c r="A112" s="52" t="s">
        <v>103</v>
      </c>
      <c r="B112" s="27" t="s">
        <v>229</v>
      </c>
      <c r="C112" s="28" t="s">
        <v>104</v>
      </c>
      <c r="D112" s="29">
        <v>262</v>
      </c>
      <c r="E112" s="29">
        <v>283</v>
      </c>
      <c r="F112" s="29">
        <v>173</v>
      </c>
      <c r="G112" s="29">
        <v>552</v>
      </c>
      <c r="H112" s="29">
        <v>3086</v>
      </c>
      <c r="I112" s="30">
        <f>SUM(E112:H112)</f>
        <v>4094</v>
      </c>
      <c r="J112" s="29">
        <f t="shared" ref="J112:J115" si="59">E112*1</f>
        <v>283</v>
      </c>
      <c r="K112" s="29">
        <f t="shared" ref="K112:K115" si="60">F112*2</f>
        <v>346</v>
      </c>
      <c r="L112" s="29">
        <f t="shared" ref="L112:L115" si="61">G112*3</f>
        <v>1656</v>
      </c>
      <c r="M112" s="29">
        <f t="shared" ref="M112:M115" si="62">H112*4</f>
        <v>12344</v>
      </c>
      <c r="N112" s="31">
        <f t="shared" ref="N112:N115" si="63">SUM(J112:M112)</f>
        <v>14629</v>
      </c>
      <c r="O112" s="32">
        <f t="shared" ref="O112:O115" si="64">N112/I112</f>
        <v>3.573277967757694</v>
      </c>
      <c r="P112" s="44">
        <f>SQRT((((1-O115)^2)*E115+((2-O115)^2)*F115+((3-O115)^2)*G115+((4-O115)^2)*H115)/I115)</f>
        <v>0.89480692038411191</v>
      </c>
    </row>
    <row r="113" spans="1:17" ht="18" customHeight="1">
      <c r="A113" s="52"/>
      <c r="B113" s="27" t="s">
        <v>230</v>
      </c>
      <c r="C113" s="28" t="s">
        <v>21</v>
      </c>
      <c r="D113" s="29">
        <v>190</v>
      </c>
      <c r="E113" s="29">
        <v>248</v>
      </c>
      <c r="F113" s="29">
        <v>180</v>
      </c>
      <c r="G113" s="29">
        <v>558</v>
      </c>
      <c r="H113" s="29">
        <v>2052</v>
      </c>
      <c r="I113" s="30">
        <f>SUM(E113:H113)</f>
        <v>3038</v>
      </c>
      <c r="J113" s="29">
        <f t="shared" si="59"/>
        <v>248</v>
      </c>
      <c r="K113" s="29">
        <f t="shared" si="60"/>
        <v>360</v>
      </c>
      <c r="L113" s="29">
        <f t="shared" si="61"/>
        <v>1674</v>
      </c>
      <c r="M113" s="29">
        <f t="shared" si="62"/>
        <v>8208</v>
      </c>
      <c r="N113" s="31">
        <f t="shared" si="63"/>
        <v>10490</v>
      </c>
      <c r="O113" s="32">
        <f t="shared" si="64"/>
        <v>3.4529295589203421</v>
      </c>
      <c r="P113" s="44"/>
    </row>
    <row r="114" spans="1:17" ht="15" customHeight="1">
      <c r="A114" s="52"/>
      <c r="B114" s="27" t="s">
        <v>231</v>
      </c>
      <c r="C114" s="28" t="s">
        <v>20</v>
      </c>
      <c r="D114" s="29">
        <v>117</v>
      </c>
      <c r="E114" s="29">
        <v>109</v>
      </c>
      <c r="F114" s="29">
        <v>85</v>
      </c>
      <c r="G114" s="29">
        <v>308</v>
      </c>
      <c r="H114" s="29">
        <v>929</v>
      </c>
      <c r="I114" s="30">
        <f>SUM(E114:H114)</f>
        <v>1431</v>
      </c>
      <c r="J114" s="29">
        <f t="shared" si="59"/>
        <v>109</v>
      </c>
      <c r="K114" s="29">
        <f t="shared" si="60"/>
        <v>170</v>
      </c>
      <c r="L114" s="29">
        <f t="shared" si="61"/>
        <v>924</v>
      </c>
      <c r="M114" s="29">
        <f t="shared" si="62"/>
        <v>3716</v>
      </c>
      <c r="N114" s="31">
        <f t="shared" si="63"/>
        <v>4919</v>
      </c>
      <c r="O114" s="32">
        <f t="shared" si="64"/>
        <v>3.4374563242487772</v>
      </c>
      <c r="P114" s="44"/>
    </row>
    <row r="115" spans="1:17">
      <c r="A115" s="52"/>
      <c r="B115" s="53" t="s">
        <v>137</v>
      </c>
      <c r="C115" s="54"/>
      <c r="D115" s="34">
        <f>SUM(D112:D114)</f>
        <v>569</v>
      </c>
      <c r="E115" s="34">
        <f>SUM(E112:E114)</f>
        <v>640</v>
      </c>
      <c r="F115" s="34">
        <f>SUM(F112:F114)</f>
        <v>438</v>
      </c>
      <c r="G115" s="34">
        <f>SUM(G112:G114)</f>
        <v>1418</v>
      </c>
      <c r="H115" s="34">
        <f>SUM(H112:H114)</f>
        <v>6067</v>
      </c>
      <c r="I115" s="34">
        <f>SUM(E115:H115)</f>
        <v>8563</v>
      </c>
      <c r="J115" s="29">
        <f t="shared" si="59"/>
        <v>640</v>
      </c>
      <c r="K115" s="29">
        <f t="shared" si="60"/>
        <v>876</v>
      </c>
      <c r="L115" s="29">
        <f t="shared" si="61"/>
        <v>4254</v>
      </c>
      <c r="M115" s="29">
        <f t="shared" si="62"/>
        <v>24268</v>
      </c>
      <c r="N115" s="31">
        <f t="shared" si="63"/>
        <v>30038</v>
      </c>
      <c r="O115" s="32">
        <f t="shared" si="64"/>
        <v>3.5078827513721826</v>
      </c>
      <c r="P115" s="44"/>
    </row>
    <row r="116" spans="1:17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7" ht="15" customHeight="1">
      <c r="A117" s="52" t="s">
        <v>99</v>
      </c>
      <c r="B117" s="27" t="s">
        <v>232</v>
      </c>
      <c r="C117" s="38" t="s">
        <v>72</v>
      </c>
      <c r="D117" s="29">
        <v>154</v>
      </c>
      <c r="E117" s="29">
        <v>109</v>
      </c>
      <c r="F117" s="29">
        <v>115</v>
      </c>
      <c r="G117" s="29">
        <v>310</v>
      </c>
      <c r="H117" s="29">
        <v>1316</v>
      </c>
      <c r="I117" s="34">
        <f t="shared" ref="I117:I124" si="65">SUM(E117:H117)</f>
        <v>1850</v>
      </c>
      <c r="J117" s="29">
        <f t="shared" ref="J117:J124" si="66">E117*1</f>
        <v>109</v>
      </c>
      <c r="K117" s="29">
        <f t="shared" ref="K117:K124" si="67">F117*2</f>
        <v>230</v>
      </c>
      <c r="L117" s="29">
        <f t="shared" ref="L117:L124" si="68">G117*3</f>
        <v>930</v>
      </c>
      <c r="M117" s="29">
        <f t="shared" ref="M117:M124" si="69">H117*4</f>
        <v>5264</v>
      </c>
      <c r="N117" s="31">
        <f t="shared" ref="N117:N124" si="70">SUM(J117:M117)</f>
        <v>6533</v>
      </c>
      <c r="O117" s="32">
        <f t="shared" ref="O117:O124" si="71">N117/I117</f>
        <v>3.5313513513513515</v>
      </c>
      <c r="P117" s="44">
        <f>SQRT((((1-O124)^2)*E124+((2-O124)^2)*F124+((3-O124)^2)*G124+((4-O124)^2)*H124)/I124)</f>
        <v>0.67424817401633586</v>
      </c>
      <c r="Q117" s="21"/>
    </row>
    <row r="118" spans="1:17" ht="15" customHeight="1">
      <c r="A118" s="52"/>
      <c r="B118" s="27" t="s">
        <v>233</v>
      </c>
      <c r="C118" s="38" t="s">
        <v>82</v>
      </c>
      <c r="D118" s="29">
        <v>265</v>
      </c>
      <c r="E118" s="29">
        <v>75</v>
      </c>
      <c r="F118" s="29">
        <v>146</v>
      </c>
      <c r="G118" s="29">
        <v>588</v>
      </c>
      <c r="H118" s="29">
        <v>3198</v>
      </c>
      <c r="I118" s="34">
        <f t="shared" si="65"/>
        <v>4007</v>
      </c>
      <c r="J118" s="29">
        <f t="shared" si="66"/>
        <v>75</v>
      </c>
      <c r="K118" s="29">
        <f t="shared" si="67"/>
        <v>292</v>
      </c>
      <c r="L118" s="29">
        <f t="shared" si="68"/>
        <v>1764</v>
      </c>
      <c r="M118" s="29">
        <f t="shared" si="69"/>
        <v>12792</v>
      </c>
      <c r="N118" s="31">
        <f t="shared" si="70"/>
        <v>14923</v>
      </c>
      <c r="O118" s="32">
        <f t="shared" si="71"/>
        <v>3.7242325929623159</v>
      </c>
      <c r="P118" s="44"/>
      <c r="Q118" s="21"/>
    </row>
    <row r="119" spans="1:17" ht="15" customHeight="1">
      <c r="A119" s="52"/>
      <c r="B119" s="27" t="s">
        <v>234</v>
      </c>
      <c r="C119" s="38" t="s">
        <v>68</v>
      </c>
      <c r="D119" s="29">
        <v>144</v>
      </c>
      <c r="E119" s="29">
        <v>24</v>
      </c>
      <c r="F119" s="29">
        <v>77</v>
      </c>
      <c r="G119" s="29">
        <v>638</v>
      </c>
      <c r="H119" s="29">
        <v>2369</v>
      </c>
      <c r="I119" s="34">
        <f t="shared" si="65"/>
        <v>3108</v>
      </c>
      <c r="J119" s="29">
        <f t="shared" si="66"/>
        <v>24</v>
      </c>
      <c r="K119" s="29">
        <f t="shared" si="67"/>
        <v>154</v>
      </c>
      <c r="L119" s="29">
        <f t="shared" si="68"/>
        <v>1914</v>
      </c>
      <c r="M119" s="29">
        <f t="shared" si="69"/>
        <v>9476</v>
      </c>
      <c r="N119" s="31">
        <f t="shared" si="70"/>
        <v>11568</v>
      </c>
      <c r="O119" s="32">
        <f t="shared" si="71"/>
        <v>3.7220077220077221</v>
      </c>
      <c r="P119" s="44"/>
      <c r="Q119" s="21"/>
    </row>
    <row r="120" spans="1:17" ht="15" customHeight="1">
      <c r="A120" s="52"/>
      <c r="B120" s="27" t="s">
        <v>235</v>
      </c>
      <c r="C120" s="38" t="s">
        <v>100</v>
      </c>
      <c r="D120" s="29">
        <v>241</v>
      </c>
      <c r="E120" s="29">
        <v>97</v>
      </c>
      <c r="F120" s="29">
        <v>157</v>
      </c>
      <c r="G120" s="29">
        <v>508</v>
      </c>
      <c r="H120" s="29">
        <v>1829</v>
      </c>
      <c r="I120" s="34">
        <f t="shared" si="65"/>
        <v>2591</v>
      </c>
      <c r="J120" s="29">
        <f t="shared" si="66"/>
        <v>97</v>
      </c>
      <c r="K120" s="29">
        <f t="shared" si="67"/>
        <v>314</v>
      </c>
      <c r="L120" s="29">
        <f t="shared" si="68"/>
        <v>1524</v>
      </c>
      <c r="M120" s="29">
        <f t="shared" si="69"/>
        <v>7316</v>
      </c>
      <c r="N120" s="31">
        <f t="shared" si="70"/>
        <v>9251</v>
      </c>
      <c r="O120" s="32">
        <f t="shared" si="71"/>
        <v>3.5704361250482437</v>
      </c>
      <c r="P120" s="44"/>
      <c r="Q120" s="24"/>
    </row>
    <row r="121" spans="1:17" ht="15" customHeight="1">
      <c r="A121" s="52"/>
      <c r="B121" s="27" t="s">
        <v>236</v>
      </c>
      <c r="C121" s="38" t="s">
        <v>101</v>
      </c>
      <c r="D121" s="29">
        <v>96</v>
      </c>
      <c r="E121" s="29">
        <v>71</v>
      </c>
      <c r="F121" s="29">
        <v>82</v>
      </c>
      <c r="G121" s="29">
        <v>296</v>
      </c>
      <c r="H121" s="29">
        <v>1483</v>
      </c>
      <c r="I121" s="34">
        <f t="shared" si="65"/>
        <v>1932</v>
      </c>
      <c r="J121" s="29">
        <f t="shared" si="66"/>
        <v>71</v>
      </c>
      <c r="K121" s="29">
        <f t="shared" si="67"/>
        <v>164</v>
      </c>
      <c r="L121" s="29">
        <f t="shared" si="68"/>
        <v>888</v>
      </c>
      <c r="M121" s="29">
        <f t="shared" si="69"/>
        <v>5932</v>
      </c>
      <c r="N121" s="31">
        <f t="shared" si="70"/>
        <v>7055</v>
      </c>
      <c r="O121" s="32">
        <f t="shared" si="71"/>
        <v>3.6516563146997929</v>
      </c>
      <c r="P121" s="44"/>
      <c r="Q121" s="21"/>
    </row>
    <row r="122" spans="1:17" ht="27.75" customHeight="1">
      <c r="A122" s="52"/>
      <c r="B122" s="27" t="s">
        <v>237</v>
      </c>
      <c r="C122" s="38" t="s">
        <v>161</v>
      </c>
      <c r="D122" s="29">
        <v>102</v>
      </c>
      <c r="E122" s="29">
        <v>14</v>
      </c>
      <c r="F122" s="29">
        <v>31</v>
      </c>
      <c r="G122" s="29">
        <v>129</v>
      </c>
      <c r="H122" s="29">
        <v>936</v>
      </c>
      <c r="I122" s="34">
        <f t="shared" si="65"/>
        <v>1110</v>
      </c>
      <c r="J122" s="29">
        <f t="shared" si="66"/>
        <v>14</v>
      </c>
      <c r="K122" s="29">
        <f t="shared" si="67"/>
        <v>62</v>
      </c>
      <c r="L122" s="29">
        <f t="shared" si="68"/>
        <v>387</v>
      </c>
      <c r="M122" s="29">
        <f t="shared" si="69"/>
        <v>3744</v>
      </c>
      <c r="N122" s="31">
        <f t="shared" si="70"/>
        <v>4207</v>
      </c>
      <c r="O122" s="32">
        <f t="shared" si="71"/>
        <v>3.7900900900900902</v>
      </c>
      <c r="P122" s="44"/>
      <c r="Q122" s="21"/>
    </row>
    <row r="123" spans="1:17" ht="15" customHeight="1">
      <c r="A123" s="52"/>
      <c r="B123" s="27" t="s">
        <v>238</v>
      </c>
      <c r="C123" s="38" t="s">
        <v>102</v>
      </c>
      <c r="D123" s="29">
        <v>276</v>
      </c>
      <c r="E123" s="29">
        <v>76</v>
      </c>
      <c r="F123" s="29">
        <v>97</v>
      </c>
      <c r="G123" s="29">
        <v>351</v>
      </c>
      <c r="H123" s="29">
        <v>2572</v>
      </c>
      <c r="I123" s="33">
        <f t="shared" si="65"/>
        <v>3096</v>
      </c>
      <c r="J123" s="29">
        <f t="shared" si="66"/>
        <v>76</v>
      </c>
      <c r="K123" s="29">
        <f t="shared" si="67"/>
        <v>194</v>
      </c>
      <c r="L123" s="29">
        <f t="shared" si="68"/>
        <v>1053</v>
      </c>
      <c r="M123" s="29">
        <f t="shared" si="69"/>
        <v>10288</v>
      </c>
      <c r="N123" s="31">
        <f t="shared" si="70"/>
        <v>11611</v>
      </c>
      <c r="O123" s="32">
        <f t="shared" si="71"/>
        <v>3.7503229974160206</v>
      </c>
      <c r="P123" s="44"/>
      <c r="Q123" s="21"/>
    </row>
    <row r="124" spans="1:17">
      <c r="A124" s="52"/>
      <c r="B124" s="53" t="s">
        <v>137</v>
      </c>
      <c r="C124" s="54"/>
      <c r="D124" s="34">
        <f>SUM(D117:D123)</f>
        <v>1278</v>
      </c>
      <c r="E124" s="34">
        <f>SUM(E117:E123)</f>
        <v>466</v>
      </c>
      <c r="F124" s="34">
        <f>SUM(F117:F123)</f>
        <v>705</v>
      </c>
      <c r="G124" s="34">
        <f>SUM(G117:G123)</f>
        <v>2820</v>
      </c>
      <c r="H124" s="34">
        <f>SUM(H117:H123)</f>
        <v>13703</v>
      </c>
      <c r="I124" s="34">
        <f t="shared" si="65"/>
        <v>17694</v>
      </c>
      <c r="J124" s="29">
        <f t="shared" si="66"/>
        <v>466</v>
      </c>
      <c r="K124" s="29">
        <f t="shared" si="67"/>
        <v>1410</v>
      </c>
      <c r="L124" s="29">
        <f t="shared" si="68"/>
        <v>8460</v>
      </c>
      <c r="M124" s="29">
        <f t="shared" si="69"/>
        <v>54812</v>
      </c>
      <c r="N124" s="31">
        <f t="shared" si="70"/>
        <v>65148</v>
      </c>
      <c r="O124" s="32">
        <f t="shared" si="71"/>
        <v>3.6819260766361479</v>
      </c>
      <c r="P124" s="44"/>
    </row>
    <row r="125" spans="1:17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7" ht="21" customHeight="1">
      <c r="A126" s="52" t="s">
        <v>107</v>
      </c>
      <c r="B126" s="27" t="s">
        <v>239</v>
      </c>
      <c r="C126" s="28" t="s">
        <v>108</v>
      </c>
      <c r="D126" s="29">
        <v>261</v>
      </c>
      <c r="E126" s="29">
        <v>194</v>
      </c>
      <c r="F126" s="29">
        <v>150</v>
      </c>
      <c r="G126" s="29">
        <v>378</v>
      </c>
      <c r="H126" s="29">
        <v>1909</v>
      </c>
      <c r="I126" s="34">
        <f>SUM(E126:H126)</f>
        <v>2631</v>
      </c>
      <c r="J126" s="29">
        <f t="shared" ref="J126:J129" si="72">E126*1</f>
        <v>194</v>
      </c>
      <c r="K126" s="29">
        <f t="shared" ref="K126:K129" si="73">F126*2</f>
        <v>300</v>
      </c>
      <c r="L126" s="29">
        <f t="shared" ref="L126:L129" si="74">G126*3</f>
        <v>1134</v>
      </c>
      <c r="M126" s="29">
        <f t="shared" ref="M126:M129" si="75">H126*4</f>
        <v>7636</v>
      </c>
      <c r="N126" s="31">
        <f t="shared" ref="N126:N129" si="76">SUM(J126:M126)</f>
        <v>9264</v>
      </c>
      <c r="O126" s="32">
        <f t="shared" ref="O126:O129" si="77">N126/I126</f>
        <v>3.5210946408209804</v>
      </c>
      <c r="P126" s="44">
        <f>SQRT((((1-O129)^2)*E129+((2-O129)^2)*F129+((3-O129)^2)*G129+((4-O129)^2)*H129)/I129)</f>
        <v>0.81954114549196955</v>
      </c>
      <c r="Q126" s="21"/>
    </row>
    <row r="127" spans="1:17" ht="15.75" customHeight="1">
      <c r="A127" s="52"/>
      <c r="B127" s="27" t="s">
        <v>240</v>
      </c>
      <c r="C127" s="28" t="s">
        <v>66</v>
      </c>
      <c r="D127" s="29">
        <v>516</v>
      </c>
      <c r="E127" s="29">
        <v>141</v>
      </c>
      <c r="F127" s="29">
        <v>125</v>
      </c>
      <c r="G127" s="29">
        <v>472</v>
      </c>
      <c r="H127" s="29">
        <v>1962</v>
      </c>
      <c r="I127" s="34">
        <f>SUM(E127:H127)</f>
        <v>2700</v>
      </c>
      <c r="J127" s="29">
        <f t="shared" si="72"/>
        <v>141</v>
      </c>
      <c r="K127" s="29">
        <f t="shared" si="73"/>
        <v>250</v>
      </c>
      <c r="L127" s="29">
        <f t="shared" si="74"/>
        <v>1416</v>
      </c>
      <c r="M127" s="29">
        <f t="shared" si="75"/>
        <v>7848</v>
      </c>
      <c r="N127" s="31">
        <f t="shared" si="76"/>
        <v>9655</v>
      </c>
      <c r="O127" s="32">
        <f t="shared" si="77"/>
        <v>3.575925925925926</v>
      </c>
      <c r="P127" s="44"/>
      <c r="Q127" s="21"/>
    </row>
    <row r="128" spans="1:17" ht="15" customHeight="1">
      <c r="A128" s="52"/>
      <c r="B128" s="27" t="s">
        <v>241</v>
      </c>
      <c r="C128" s="28" t="s">
        <v>109</v>
      </c>
      <c r="D128" s="29">
        <v>213</v>
      </c>
      <c r="E128" s="29">
        <v>79</v>
      </c>
      <c r="F128" s="29">
        <v>81</v>
      </c>
      <c r="G128" s="29">
        <v>237</v>
      </c>
      <c r="H128" s="29">
        <v>1706</v>
      </c>
      <c r="I128" s="34">
        <f>SUM(E128:H128)</f>
        <v>2103</v>
      </c>
      <c r="J128" s="29">
        <f t="shared" si="72"/>
        <v>79</v>
      </c>
      <c r="K128" s="29">
        <f t="shared" si="73"/>
        <v>162</v>
      </c>
      <c r="L128" s="29">
        <f t="shared" si="74"/>
        <v>711</v>
      </c>
      <c r="M128" s="29">
        <f t="shared" si="75"/>
        <v>6824</v>
      </c>
      <c r="N128" s="31">
        <f t="shared" si="76"/>
        <v>7776</v>
      </c>
      <c r="O128" s="32">
        <f t="shared" si="77"/>
        <v>3.6975748930099859</v>
      </c>
      <c r="P128" s="44"/>
    </row>
    <row r="129" spans="1:17">
      <c r="A129" s="52"/>
      <c r="B129" s="53" t="s">
        <v>137</v>
      </c>
      <c r="C129" s="54"/>
      <c r="D129" s="34">
        <f>SUM(D126:D128)</f>
        <v>990</v>
      </c>
      <c r="E129" s="34">
        <f>SUM(E126:E128)</f>
        <v>414</v>
      </c>
      <c r="F129" s="34">
        <f>SUM(F126:F128)</f>
        <v>356</v>
      </c>
      <c r="G129" s="34">
        <f>SUM(G126:G128)</f>
        <v>1087</v>
      </c>
      <c r="H129" s="34">
        <f>SUM(H126:H128)</f>
        <v>5577</v>
      </c>
      <c r="I129" s="34">
        <f>SUM(E129:H129)</f>
        <v>7434</v>
      </c>
      <c r="J129" s="29">
        <f t="shared" si="72"/>
        <v>414</v>
      </c>
      <c r="K129" s="29">
        <f t="shared" si="73"/>
        <v>712</v>
      </c>
      <c r="L129" s="29">
        <f t="shared" si="74"/>
        <v>3261</v>
      </c>
      <c r="M129" s="29">
        <f t="shared" si="75"/>
        <v>22308</v>
      </c>
      <c r="N129" s="31">
        <f t="shared" si="76"/>
        <v>26695</v>
      </c>
      <c r="O129" s="32">
        <f t="shared" si="77"/>
        <v>3.5909335485606673</v>
      </c>
      <c r="P129" s="44"/>
    </row>
    <row r="130" spans="1:17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</row>
    <row r="131" spans="1:17" ht="27" customHeight="1">
      <c r="A131" s="52" t="s">
        <v>148</v>
      </c>
      <c r="B131" s="27" t="s">
        <v>242</v>
      </c>
      <c r="C131" s="28" t="s">
        <v>110</v>
      </c>
      <c r="D131" s="29">
        <v>447</v>
      </c>
      <c r="E131" s="29">
        <v>225</v>
      </c>
      <c r="F131" s="29">
        <v>241</v>
      </c>
      <c r="G131" s="29">
        <v>984</v>
      </c>
      <c r="H131" s="29">
        <v>3443</v>
      </c>
      <c r="I131" s="34">
        <f t="shared" ref="I131:I136" si="78">SUM(E131:H131)</f>
        <v>4893</v>
      </c>
      <c r="J131" s="29">
        <f t="shared" ref="J131:J136" si="79">E131*1</f>
        <v>225</v>
      </c>
      <c r="K131" s="29">
        <f t="shared" ref="K131:K136" si="80">F131*2</f>
        <v>482</v>
      </c>
      <c r="L131" s="29">
        <f t="shared" ref="L131:L136" si="81">G131*3</f>
        <v>2952</v>
      </c>
      <c r="M131" s="29">
        <f t="shared" ref="M131:M136" si="82">H131*4</f>
        <v>13772</v>
      </c>
      <c r="N131" s="31">
        <f t="shared" ref="N131:N136" si="83">SUM(J131:M131)</f>
        <v>17431</v>
      </c>
      <c r="O131" s="32">
        <f t="shared" ref="O131:O136" si="84">N131/I131</f>
        <v>3.5624361332515839</v>
      </c>
      <c r="P131" s="44">
        <f>SQRT((((1-O136)^2)*E136+((2-O136)^2)*F136+((3-O136)^2)*G136+((4-O136)^2)*H136)/I136)</f>
        <v>0.80901609492577364</v>
      </c>
      <c r="Q131" s="21"/>
    </row>
    <row r="132" spans="1:17" ht="16.5" customHeight="1">
      <c r="A132" s="52"/>
      <c r="B132" s="27" t="s">
        <v>243</v>
      </c>
      <c r="C132" s="28" t="s">
        <v>21</v>
      </c>
      <c r="D132" s="29">
        <v>201</v>
      </c>
      <c r="E132" s="29">
        <v>73</v>
      </c>
      <c r="F132" s="29">
        <v>71</v>
      </c>
      <c r="G132" s="29">
        <v>348</v>
      </c>
      <c r="H132" s="29">
        <v>1455</v>
      </c>
      <c r="I132" s="34">
        <f t="shared" si="78"/>
        <v>1947</v>
      </c>
      <c r="J132" s="29">
        <f t="shared" si="79"/>
        <v>73</v>
      </c>
      <c r="K132" s="29">
        <f t="shared" si="80"/>
        <v>142</v>
      </c>
      <c r="L132" s="29">
        <f t="shared" si="81"/>
        <v>1044</v>
      </c>
      <c r="M132" s="29">
        <f t="shared" si="82"/>
        <v>5820</v>
      </c>
      <c r="N132" s="31">
        <f t="shared" si="83"/>
        <v>7079</v>
      </c>
      <c r="O132" s="32">
        <f t="shared" si="84"/>
        <v>3.6358500256805342</v>
      </c>
      <c r="P132" s="44"/>
      <c r="Q132" s="21"/>
    </row>
    <row r="133" spans="1:17" ht="18" customHeight="1">
      <c r="A133" s="52"/>
      <c r="B133" s="27" t="s">
        <v>244</v>
      </c>
      <c r="C133" s="28" t="s">
        <v>111</v>
      </c>
      <c r="D133" s="29">
        <v>228</v>
      </c>
      <c r="E133" s="29">
        <v>209</v>
      </c>
      <c r="F133" s="29">
        <v>239</v>
      </c>
      <c r="G133" s="29">
        <v>761</v>
      </c>
      <c r="H133" s="29">
        <v>2499</v>
      </c>
      <c r="I133" s="34">
        <f t="shared" si="78"/>
        <v>3708</v>
      </c>
      <c r="J133" s="29">
        <f t="shared" si="79"/>
        <v>209</v>
      </c>
      <c r="K133" s="29">
        <f t="shared" si="80"/>
        <v>478</v>
      </c>
      <c r="L133" s="29">
        <f t="shared" si="81"/>
        <v>2283</v>
      </c>
      <c r="M133" s="29">
        <f t="shared" si="82"/>
        <v>9996</v>
      </c>
      <c r="N133" s="31">
        <f t="shared" si="83"/>
        <v>12966</v>
      </c>
      <c r="O133" s="32">
        <f t="shared" si="84"/>
        <v>3.4967637540453076</v>
      </c>
      <c r="P133" s="44"/>
      <c r="Q133" s="21"/>
    </row>
    <row r="134" spans="1:17" ht="16.5" customHeight="1">
      <c r="A134" s="52"/>
      <c r="B134" s="27" t="s">
        <v>245</v>
      </c>
      <c r="C134" s="28" t="s">
        <v>82</v>
      </c>
      <c r="D134" s="29">
        <v>597</v>
      </c>
      <c r="E134" s="29">
        <v>49</v>
      </c>
      <c r="F134" s="29">
        <v>81</v>
      </c>
      <c r="G134" s="29">
        <v>294</v>
      </c>
      <c r="H134" s="29">
        <v>1511</v>
      </c>
      <c r="I134" s="34">
        <f t="shared" si="78"/>
        <v>1935</v>
      </c>
      <c r="J134" s="29">
        <f t="shared" si="79"/>
        <v>49</v>
      </c>
      <c r="K134" s="29">
        <f t="shared" si="80"/>
        <v>162</v>
      </c>
      <c r="L134" s="29">
        <f t="shared" si="81"/>
        <v>882</v>
      </c>
      <c r="M134" s="29">
        <f t="shared" si="82"/>
        <v>6044</v>
      </c>
      <c r="N134" s="31">
        <f t="shared" si="83"/>
        <v>7137</v>
      </c>
      <c r="O134" s="32">
        <f t="shared" si="84"/>
        <v>3.688372093023256</v>
      </c>
      <c r="P134" s="44"/>
      <c r="Q134" s="21"/>
    </row>
    <row r="135" spans="1:17" ht="16.5" customHeight="1">
      <c r="A135" s="52"/>
      <c r="B135" s="27" t="s">
        <v>246</v>
      </c>
      <c r="C135" s="28" t="s">
        <v>112</v>
      </c>
      <c r="D135" s="29">
        <v>203</v>
      </c>
      <c r="E135" s="29">
        <v>154</v>
      </c>
      <c r="F135" s="29">
        <v>157</v>
      </c>
      <c r="G135" s="29">
        <v>417</v>
      </c>
      <c r="H135" s="29">
        <v>1145</v>
      </c>
      <c r="I135" s="34">
        <f t="shared" si="78"/>
        <v>1873</v>
      </c>
      <c r="J135" s="29">
        <f t="shared" si="79"/>
        <v>154</v>
      </c>
      <c r="K135" s="29">
        <f t="shared" si="80"/>
        <v>314</v>
      </c>
      <c r="L135" s="29">
        <f t="shared" si="81"/>
        <v>1251</v>
      </c>
      <c r="M135" s="29">
        <f t="shared" si="82"/>
        <v>4580</v>
      </c>
      <c r="N135" s="31">
        <f t="shared" si="83"/>
        <v>6299</v>
      </c>
      <c r="O135" s="32">
        <f t="shared" si="84"/>
        <v>3.3630539241857984</v>
      </c>
      <c r="P135" s="44"/>
      <c r="Q135" s="21"/>
    </row>
    <row r="136" spans="1:17">
      <c r="A136" s="52"/>
      <c r="B136" s="53" t="s">
        <v>137</v>
      </c>
      <c r="C136" s="54"/>
      <c r="D136" s="34">
        <f>SUM(D131:D135)</f>
        <v>1676</v>
      </c>
      <c r="E136" s="34">
        <f>SUM(E131:E135)</f>
        <v>710</v>
      </c>
      <c r="F136" s="34">
        <f>SUM(F131:F135)</f>
        <v>789</v>
      </c>
      <c r="G136" s="34">
        <f>SUM(G131:G135)</f>
        <v>2804</v>
      </c>
      <c r="H136" s="34">
        <f>SUM(H131:H135)</f>
        <v>10053</v>
      </c>
      <c r="I136" s="34">
        <f t="shared" si="78"/>
        <v>14356</v>
      </c>
      <c r="J136" s="29">
        <f t="shared" si="79"/>
        <v>710</v>
      </c>
      <c r="K136" s="29">
        <f t="shared" si="80"/>
        <v>1578</v>
      </c>
      <c r="L136" s="29">
        <f t="shared" si="81"/>
        <v>8412</v>
      </c>
      <c r="M136" s="29">
        <f t="shared" si="82"/>
        <v>40212</v>
      </c>
      <c r="N136" s="31">
        <f t="shared" si="83"/>
        <v>50912</v>
      </c>
      <c r="O136" s="32">
        <f t="shared" si="84"/>
        <v>3.5463917525773194</v>
      </c>
      <c r="P136" s="44"/>
    </row>
    <row r="137" spans="1:17">
      <c r="A137" s="55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7" ht="15" customHeight="1">
      <c r="A138" s="46" t="s">
        <v>55</v>
      </c>
      <c r="B138" s="27" t="s">
        <v>294</v>
      </c>
      <c r="C138" s="28" t="s">
        <v>56</v>
      </c>
      <c r="D138" s="29">
        <v>203</v>
      </c>
      <c r="E138" s="29">
        <v>44</v>
      </c>
      <c r="F138" s="29">
        <v>42</v>
      </c>
      <c r="G138" s="29">
        <v>162</v>
      </c>
      <c r="H138" s="29">
        <v>965</v>
      </c>
      <c r="I138" s="34">
        <f>SUM(E138:H138)</f>
        <v>1213</v>
      </c>
      <c r="J138" s="29">
        <f t="shared" ref="J138:J142" si="85">E138*1</f>
        <v>44</v>
      </c>
      <c r="K138" s="29">
        <f t="shared" ref="K138:K142" si="86">F138*2</f>
        <v>84</v>
      </c>
      <c r="L138" s="29">
        <f t="shared" ref="L138:L142" si="87">G138*3</f>
        <v>486</v>
      </c>
      <c r="M138" s="29">
        <f t="shared" ref="M138:M142" si="88">H138*4</f>
        <v>3860</v>
      </c>
      <c r="N138" s="31">
        <f t="shared" ref="N138:N142" si="89">SUM(J138:M138)</f>
        <v>4474</v>
      </c>
      <c r="O138" s="32">
        <f t="shared" ref="O138:O142" si="90">N138/I138</f>
        <v>3.6883759274525967</v>
      </c>
      <c r="P138" s="49">
        <f>SQRT((((1-O142)^2)*E142+((2-O142)^2)*F142+((3-O142)^2)*G142+((4-O142)^2)*H142)/I142)</f>
        <v>0.80959048356645469</v>
      </c>
      <c r="Q138" s="21"/>
    </row>
    <row r="139" spans="1:17" ht="15" customHeight="1">
      <c r="A139" s="47"/>
      <c r="B139" s="27" t="s">
        <v>247</v>
      </c>
      <c r="C139" s="28" t="s">
        <v>57</v>
      </c>
      <c r="D139" s="29">
        <v>502</v>
      </c>
      <c r="E139" s="29">
        <v>142</v>
      </c>
      <c r="F139" s="29">
        <v>134</v>
      </c>
      <c r="G139" s="29">
        <v>354</v>
      </c>
      <c r="H139" s="29">
        <v>2444</v>
      </c>
      <c r="I139" s="34">
        <f>SUM(E139:H139)</f>
        <v>3074</v>
      </c>
      <c r="J139" s="29">
        <f t="shared" si="85"/>
        <v>142</v>
      </c>
      <c r="K139" s="29">
        <f t="shared" si="86"/>
        <v>268</v>
      </c>
      <c r="L139" s="29">
        <f t="shared" si="87"/>
        <v>1062</v>
      </c>
      <c r="M139" s="29">
        <f t="shared" si="88"/>
        <v>9776</v>
      </c>
      <c r="N139" s="31">
        <f t="shared" si="89"/>
        <v>11248</v>
      </c>
      <c r="O139" s="32">
        <f t="shared" si="90"/>
        <v>3.6590761223162005</v>
      </c>
      <c r="P139" s="50"/>
      <c r="Q139" s="21"/>
    </row>
    <row r="140" spans="1:17" ht="15" customHeight="1">
      <c r="A140" s="47"/>
      <c r="B140" s="27" t="s">
        <v>248</v>
      </c>
      <c r="C140" s="28" t="s">
        <v>58</v>
      </c>
      <c r="D140" s="29">
        <v>406</v>
      </c>
      <c r="E140" s="29">
        <v>220</v>
      </c>
      <c r="F140" s="29">
        <v>193</v>
      </c>
      <c r="G140" s="29">
        <v>436</v>
      </c>
      <c r="H140" s="29">
        <v>2465</v>
      </c>
      <c r="I140" s="34">
        <f>SUM(E140:H140)</f>
        <v>3314</v>
      </c>
      <c r="J140" s="29">
        <f t="shared" si="85"/>
        <v>220</v>
      </c>
      <c r="K140" s="29">
        <f t="shared" si="86"/>
        <v>386</v>
      </c>
      <c r="L140" s="29">
        <f t="shared" si="87"/>
        <v>1308</v>
      </c>
      <c r="M140" s="29">
        <f t="shared" si="88"/>
        <v>9860</v>
      </c>
      <c r="N140" s="31">
        <f t="shared" si="89"/>
        <v>11774</v>
      </c>
      <c r="O140" s="32">
        <f t="shared" si="90"/>
        <v>3.5528062764031381</v>
      </c>
      <c r="P140" s="50"/>
      <c r="Q140" s="21"/>
    </row>
    <row r="141" spans="1:17" ht="27" customHeight="1">
      <c r="A141" s="47"/>
      <c r="B141" s="27" t="s">
        <v>249</v>
      </c>
      <c r="C141" s="28" t="s">
        <v>162</v>
      </c>
      <c r="D141" s="29">
        <v>481</v>
      </c>
      <c r="E141" s="29">
        <v>164</v>
      </c>
      <c r="F141" s="29">
        <v>226</v>
      </c>
      <c r="G141" s="29">
        <v>517</v>
      </c>
      <c r="H141" s="29">
        <v>2560</v>
      </c>
      <c r="I141" s="34">
        <f>SUM(E141:H141)</f>
        <v>3467</v>
      </c>
      <c r="J141" s="29">
        <f t="shared" si="85"/>
        <v>164</v>
      </c>
      <c r="K141" s="29">
        <f t="shared" si="86"/>
        <v>452</v>
      </c>
      <c r="L141" s="29">
        <f t="shared" si="87"/>
        <v>1551</v>
      </c>
      <c r="M141" s="29">
        <f t="shared" si="88"/>
        <v>10240</v>
      </c>
      <c r="N141" s="31">
        <f t="shared" si="89"/>
        <v>12407</v>
      </c>
      <c r="O141" s="32">
        <f t="shared" si="90"/>
        <v>3.5785982117104123</v>
      </c>
      <c r="P141" s="50"/>
      <c r="Q141" s="21"/>
    </row>
    <row r="142" spans="1:17">
      <c r="A142" s="48"/>
      <c r="B142" s="53" t="s">
        <v>137</v>
      </c>
      <c r="C142" s="54"/>
      <c r="D142" s="34">
        <f>SUM(D138:D141)</f>
        <v>1592</v>
      </c>
      <c r="E142" s="34">
        <f>SUM(E138:E141)</f>
        <v>570</v>
      </c>
      <c r="F142" s="34">
        <f>SUM(F138:F141)</f>
        <v>595</v>
      </c>
      <c r="G142" s="34">
        <f>SUM(G138:G141)</f>
        <v>1469</v>
      </c>
      <c r="H142" s="34">
        <f>SUM(H138:H141)</f>
        <v>8434</v>
      </c>
      <c r="I142" s="34">
        <f>SUM(E142:H142)</f>
        <v>11068</v>
      </c>
      <c r="J142" s="29">
        <f t="shared" si="85"/>
        <v>570</v>
      </c>
      <c r="K142" s="29">
        <f t="shared" si="86"/>
        <v>1190</v>
      </c>
      <c r="L142" s="29">
        <f t="shared" si="87"/>
        <v>4407</v>
      </c>
      <c r="M142" s="29">
        <f t="shared" si="88"/>
        <v>33736</v>
      </c>
      <c r="N142" s="31">
        <f t="shared" si="89"/>
        <v>39903</v>
      </c>
      <c r="O142" s="32">
        <f t="shared" si="90"/>
        <v>3.6052584026020962</v>
      </c>
      <c r="P142" s="51"/>
    </row>
    <row r="143" spans="1:17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7" ht="23.25" customHeight="1">
      <c r="A144" s="52" t="s">
        <v>59</v>
      </c>
      <c r="B144" s="27" t="s">
        <v>251</v>
      </c>
      <c r="C144" s="28" t="s">
        <v>60</v>
      </c>
      <c r="D144" s="29">
        <v>1953</v>
      </c>
      <c r="E144" s="29">
        <v>959</v>
      </c>
      <c r="F144" s="29">
        <v>842</v>
      </c>
      <c r="G144" s="29">
        <v>1700</v>
      </c>
      <c r="H144" s="29">
        <v>6150</v>
      </c>
      <c r="I144" s="34">
        <f>SUM(E144:H144)</f>
        <v>9651</v>
      </c>
      <c r="J144" s="29">
        <f t="shared" ref="J144:J145" si="91">E144*1</f>
        <v>959</v>
      </c>
      <c r="K144" s="29">
        <f t="shared" ref="K144:K145" si="92">F144*2</f>
        <v>1684</v>
      </c>
      <c r="L144" s="29">
        <f t="shared" ref="L144:L145" si="93">G144*3</f>
        <v>5100</v>
      </c>
      <c r="M144" s="29">
        <f t="shared" ref="M144:M145" si="94">H144*4</f>
        <v>24600</v>
      </c>
      <c r="N144" s="31">
        <f t="shared" ref="N144:N145" si="95">SUM(J144:M144)</f>
        <v>32343</v>
      </c>
      <c r="O144" s="32">
        <f t="shared" ref="O144:O145" si="96">N144/I144</f>
        <v>3.351258936897731</v>
      </c>
      <c r="P144" s="44">
        <f>SQRT((((1-O145)^2)*E145+((2-O145)^2)*F145+((3-O145)^2)*G145+((4-O145)^2)*H145)/I145)</f>
        <v>0.99928646203714955</v>
      </c>
      <c r="Q144" s="21"/>
    </row>
    <row r="145" spans="1:17">
      <c r="A145" s="52"/>
      <c r="B145" s="53" t="s">
        <v>137</v>
      </c>
      <c r="C145" s="54"/>
      <c r="D145" s="34">
        <f>SUM(D144:D144)</f>
        <v>1953</v>
      </c>
      <c r="E145" s="34">
        <f>SUM(E144:E144)</f>
        <v>959</v>
      </c>
      <c r="F145" s="34">
        <f>SUM(F144:F144)</f>
        <v>842</v>
      </c>
      <c r="G145" s="34">
        <f>SUM(G144:G144)</f>
        <v>1700</v>
      </c>
      <c r="H145" s="34">
        <f>SUM(H144:H144)</f>
        <v>6150</v>
      </c>
      <c r="I145" s="34">
        <f>SUM(E145:H145)</f>
        <v>9651</v>
      </c>
      <c r="J145" s="29">
        <f t="shared" si="91"/>
        <v>959</v>
      </c>
      <c r="K145" s="29">
        <f t="shared" si="92"/>
        <v>1684</v>
      </c>
      <c r="L145" s="29">
        <f t="shared" si="93"/>
        <v>5100</v>
      </c>
      <c r="M145" s="29">
        <f t="shared" si="94"/>
        <v>24600</v>
      </c>
      <c r="N145" s="31">
        <f t="shared" si="95"/>
        <v>32343</v>
      </c>
      <c r="O145" s="32">
        <f t="shared" si="96"/>
        <v>3.351258936897731</v>
      </c>
      <c r="P145" s="44"/>
      <c r="Q145" s="21"/>
    </row>
    <row r="146" spans="1:17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7" ht="18.75" customHeight="1">
      <c r="A147" s="52" t="s">
        <v>151</v>
      </c>
      <c r="B147" s="27" t="s">
        <v>252</v>
      </c>
      <c r="C147" s="28" t="s">
        <v>113</v>
      </c>
      <c r="D147" s="29">
        <v>287</v>
      </c>
      <c r="E147" s="29">
        <v>97</v>
      </c>
      <c r="F147" s="29">
        <v>149</v>
      </c>
      <c r="G147" s="29">
        <v>438</v>
      </c>
      <c r="H147" s="29">
        <v>2113</v>
      </c>
      <c r="I147" s="34">
        <f>SUM(E147:H147)</f>
        <v>2797</v>
      </c>
      <c r="J147" s="29">
        <f t="shared" ref="J147:J149" si="97">E147*1</f>
        <v>97</v>
      </c>
      <c r="K147" s="29">
        <f t="shared" ref="K147:K149" si="98">F147*2</f>
        <v>298</v>
      </c>
      <c r="L147" s="29">
        <f t="shared" ref="L147:L149" si="99">G147*3</f>
        <v>1314</v>
      </c>
      <c r="M147" s="29">
        <f t="shared" ref="M147:M149" si="100">H147*4</f>
        <v>8452</v>
      </c>
      <c r="N147" s="31">
        <f t="shared" ref="N147:N149" si="101">SUM(J147:M147)</f>
        <v>10161</v>
      </c>
      <c r="O147" s="32">
        <f t="shared" ref="O147:O149" si="102">N147/I147</f>
        <v>3.6328208795137646</v>
      </c>
      <c r="P147" s="44">
        <f>SQRT((((1-O149)^2)*E149+((2-O149)^2)*F149+((3-O149)^2)*G149+((4-O149)^2)*H149)/I149)</f>
        <v>0.74981473811657917</v>
      </c>
      <c r="Q147" s="21"/>
    </row>
    <row r="148" spans="1:17" ht="18" customHeight="1">
      <c r="A148" s="52"/>
      <c r="B148" s="27" t="s">
        <v>253</v>
      </c>
      <c r="C148" s="28" t="s">
        <v>114</v>
      </c>
      <c r="D148" s="29">
        <v>77</v>
      </c>
      <c r="E148" s="29">
        <v>62</v>
      </c>
      <c r="F148" s="29">
        <v>80</v>
      </c>
      <c r="G148" s="29">
        <v>160</v>
      </c>
      <c r="H148" s="29">
        <v>1157</v>
      </c>
      <c r="I148" s="34">
        <f>SUM(E148:H148)</f>
        <v>1459</v>
      </c>
      <c r="J148" s="29">
        <f t="shared" si="97"/>
        <v>62</v>
      </c>
      <c r="K148" s="29">
        <f t="shared" si="98"/>
        <v>160</v>
      </c>
      <c r="L148" s="29">
        <f t="shared" si="99"/>
        <v>480</v>
      </c>
      <c r="M148" s="29">
        <f t="shared" si="100"/>
        <v>4628</v>
      </c>
      <c r="N148" s="31">
        <f t="shared" si="101"/>
        <v>5330</v>
      </c>
      <c r="O148" s="32">
        <f t="shared" si="102"/>
        <v>3.6531871144619603</v>
      </c>
      <c r="P148" s="44"/>
      <c r="Q148" s="21"/>
    </row>
    <row r="149" spans="1:17">
      <c r="A149" s="52"/>
      <c r="B149" s="53" t="s">
        <v>137</v>
      </c>
      <c r="C149" s="54"/>
      <c r="D149" s="34">
        <f>SUM(D147:D148)</f>
        <v>364</v>
      </c>
      <c r="E149" s="34">
        <f>SUM(E147:E148)</f>
        <v>159</v>
      </c>
      <c r="F149" s="34">
        <f>SUM(F147:F148)</f>
        <v>229</v>
      </c>
      <c r="G149" s="34">
        <f>SUM(G147:G148)</f>
        <v>598</v>
      </c>
      <c r="H149" s="34">
        <f>SUM(H147:H148)</f>
        <v>3270</v>
      </c>
      <c r="I149" s="34">
        <f>SUM(E149:H149)</f>
        <v>4256</v>
      </c>
      <c r="J149" s="29">
        <f t="shared" si="97"/>
        <v>159</v>
      </c>
      <c r="K149" s="29">
        <f t="shared" si="98"/>
        <v>458</v>
      </c>
      <c r="L149" s="29">
        <f t="shared" si="99"/>
        <v>1794</v>
      </c>
      <c r="M149" s="29">
        <f t="shared" si="100"/>
        <v>13080</v>
      </c>
      <c r="N149" s="31">
        <f t="shared" si="101"/>
        <v>15491</v>
      </c>
      <c r="O149" s="32">
        <f t="shared" si="102"/>
        <v>3.6398026315789473</v>
      </c>
      <c r="P149" s="44"/>
    </row>
    <row r="150" spans="1:17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7" ht="21" customHeight="1">
      <c r="A151" s="52" t="s">
        <v>61</v>
      </c>
      <c r="B151" s="27" t="s">
        <v>254</v>
      </c>
      <c r="C151" s="29" t="s">
        <v>62</v>
      </c>
      <c r="D151" s="29">
        <v>8</v>
      </c>
      <c r="E151" s="29">
        <v>0</v>
      </c>
      <c r="F151" s="29">
        <v>0</v>
      </c>
      <c r="G151" s="29">
        <v>4</v>
      </c>
      <c r="H151" s="29">
        <v>144</v>
      </c>
      <c r="I151" s="34">
        <f>SUM(E151:H151)</f>
        <v>148</v>
      </c>
      <c r="J151" s="29">
        <f t="shared" ref="J151:J152" si="103">E151*1</f>
        <v>0</v>
      </c>
      <c r="K151" s="29">
        <f t="shared" ref="K151:K152" si="104">F151*2</f>
        <v>0</v>
      </c>
      <c r="L151" s="29">
        <f t="shared" ref="L151:L152" si="105">G151*3</f>
        <v>12</v>
      </c>
      <c r="M151" s="29">
        <f t="shared" ref="M151:M152" si="106">H151*4</f>
        <v>576</v>
      </c>
      <c r="N151" s="31">
        <f t="shared" ref="N151:N152" si="107">SUM(J151:M151)</f>
        <v>588</v>
      </c>
      <c r="O151" s="32">
        <f t="shared" ref="O151:O152" si="108">N151/I151</f>
        <v>3.9729729729729728</v>
      </c>
      <c r="P151" s="44">
        <f>SQRT((((1-O152)^2)*E152+((2-O152)^2)*F152+((3-O152)^2)*G152+((4-O152)^2)*H152)/I152)</f>
        <v>0.16216216216216217</v>
      </c>
    </row>
    <row r="152" spans="1:17" ht="15" customHeight="1">
      <c r="A152" s="52"/>
      <c r="B152" s="27"/>
      <c r="C152" s="35" t="s">
        <v>137</v>
      </c>
      <c r="D152" s="34">
        <f>SUM(D151:D151)</f>
        <v>8</v>
      </c>
      <c r="E152" s="34">
        <f>SUM(E151:E151)</f>
        <v>0</v>
      </c>
      <c r="F152" s="34">
        <f>SUM(F151:F151)</f>
        <v>0</v>
      </c>
      <c r="G152" s="34">
        <f>SUM(G151:G151)</f>
        <v>4</v>
      </c>
      <c r="H152" s="34">
        <f>SUM(H151:H151)</f>
        <v>144</v>
      </c>
      <c r="I152" s="34">
        <f>SUM(E152:H152)</f>
        <v>148</v>
      </c>
      <c r="J152" s="29">
        <f t="shared" si="103"/>
        <v>0</v>
      </c>
      <c r="K152" s="29">
        <f t="shared" si="104"/>
        <v>0</v>
      </c>
      <c r="L152" s="29">
        <f t="shared" si="105"/>
        <v>12</v>
      </c>
      <c r="M152" s="29">
        <f t="shared" si="106"/>
        <v>576</v>
      </c>
      <c r="N152" s="31">
        <f t="shared" si="107"/>
        <v>588</v>
      </c>
      <c r="O152" s="32">
        <f t="shared" si="108"/>
        <v>3.9729729729729728</v>
      </c>
      <c r="P152" s="44"/>
    </row>
    <row r="153" spans="1:17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</row>
    <row r="154" spans="1:17" ht="27" customHeight="1">
      <c r="A154" s="52" t="s">
        <v>63</v>
      </c>
      <c r="B154" s="27" t="s">
        <v>255</v>
      </c>
      <c r="C154" s="28" t="s">
        <v>64</v>
      </c>
      <c r="D154" s="29">
        <v>236</v>
      </c>
      <c r="E154" s="29">
        <v>52</v>
      </c>
      <c r="F154" s="29">
        <v>74</v>
      </c>
      <c r="G154" s="29">
        <v>255</v>
      </c>
      <c r="H154" s="29">
        <v>1387</v>
      </c>
      <c r="I154" s="34">
        <f>SUM(E154:H154)</f>
        <v>1768</v>
      </c>
      <c r="J154" s="29">
        <f t="shared" ref="J154:J155" si="109">E154*1</f>
        <v>52</v>
      </c>
      <c r="K154" s="29">
        <f t="shared" ref="K154:K155" si="110">F154*2</f>
        <v>148</v>
      </c>
      <c r="L154" s="29">
        <f t="shared" ref="L154:L155" si="111">G154*3</f>
        <v>765</v>
      </c>
      <c r="M154" s="29">
        <f t="shared" ref="M154:M155" si="112">H154*4</f>
        <v>5548</v>
      </c>
      <c r="N154" s="31">
        <f t="shared" ref="N154:N155" si="113">SUM(J154:M154)</f>
        <v>6513</v>
      </c>
      <c r="O154" s="32">
        <f t="shared" ref="O154:O155" si="114">N154/I154</f>
        <v>3.6838235294117645</v>
      </c>
      <c r="P154" s="44">
        <f>SQRT((((1-O155)^2)*E155+((2-O155)^2)*F155+((3-O155)^2)*G155+((4-O155)^2)*H155)/I155)</f>
        <v>0.69021004448625289</v>
      </c>
      <c r="Q154" s="21"/>
    </row>
    <row r="155" spans="1:17" ht="24" customHeight="1">
      <c r="A155" s="52"/>
      <c r="B155" s="53" t="s">
        <v>137</v>
      </c>
      <c r="C155" s="54"/>
      <c r="D155" s="34">
        <f>SUM(D154:D154)</f>
        <v>236</v>
      </c>
      <c r="E155" s="34">
        <f>SUM(E154:E154)</f>
        <v>52</v>
      </c>
      <c r="F155" s="34">
        <f>SUM(F154:F154)</f>
        <v>74</v>
      </c>
      <c r="G155" s="34">
        <f>SUM(G154:G154)</f>
        <v>255</v>
      </c>
      <c r="H155" s="34">
        <f>SUM(H154:H154)</f>
        <v>1387</v>
      </c>
      <c r="I155" s="34">
        <f>SUM(E155:H155)</f>
        <v>1768</v>
      </c>
      <c r="J155" s="29">
        <f t="shared" si="109"/>
        <v>52</v>
      </c>
      <c r="K155" s="29">
        <f t="shared" si="110"/>
        <v>148</v>
      </c>
      <c r="L155" s="29">
        <f t="shared" si="111"/>
        <v>765</v>
      </c>
      <c r="M155" s="29">
        <f t="shared" si="112"/>
        <v>5548</v>
      </c>
      <c r="N155" s="31">
        <f t="shared" si="113"/>
        <v>6513</v>
      </c>
      <c r="O155" s="32">
        <f t="shared" si="114"/>
        <v>3.6838235294117645</v>
      </c>
      <c r="P155" s="44"/>
    </row>
    <row r="156" spans="1:17" ht="15.7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</row>
    <row r="157" spans="1:17" ht="30" customHeight="1">
      <c r="A157" s="52" t="s">
        <v>133</v>
      </c>
      <c r="B157" s="27" t="s">
        <v>256</v>
      </c>
      <c r="C157" s="28" t="s">
        <v>134</v>
      </c>
      <c r="D157" s="29">
        <v>537</v>
      </c>
      <c r="E157" s="29">
        <v>196</v>
      </c>
      <c r="F157" s="29">
        <v>219</v>
      </c>
      <c r="G157" s="29">
        <v>461</v>
      </c>
      <c r="H157" s="29">
        <v>2727</v>
      </c>
      <c r="I157" s="34">
        <f>SUM(E157:H157)</f>
        <v>3603</v>
      </c>
      <c r="J157" s="29">
        <f t="shared" ref="J157:J158" si="115">E157*1</f>
        <v>196</v>
      </c>
      <c r="K157" s="29">
        <f t="shared" ref="K157:K158" si="116">F157*2</f>
        <v>438</v>
      </c>
      <c r="L157" s="29">
        <f t="shared" ref="L157:L158" si="117">G157*3</f>
        <v>1383</v>
      </c>
      <c r="M157" s="29">
        <f t="shared" ref="M157:M158" si="118">H157*4</f>
        <v>10908</v>
      </c>
      <c r="N157" s="31">
        <f t="shared" ref="N157:N158" si="119">SUM(J157:M157)</f>
        <v>12925</v>
      </c>
      <c r="O157" s="32">
        <f t="shared" ref="O157:O158" si="120">N157/I157</f>
        <v>3.5872883708021095</v>
      </c>
      <c r="P157" s="44">
        <f>SQRT((((1-O158)^2)*E158+((2-O158)^2)*F158+((3-O158)^2)*G158+((4-O158)^2)*H158)/I158)</f>
        <v>0.83086748259171395</v>
      </c>
    </row>
    <row r="158" spans="1:17" ht="18" customHeight="1">
      <c r="A158" s="52"/>
      <c r="B158" s="53" t="s">
        <v>137</v>
      </c>
      <c r="C158" s="54"/>
      <c r="D158" s="34">
        <f>SUM(D157)</f>
        <v>537</v>
      </c>
      <c r="E158" s="34">
        <f>SUM(E157)</f>
        <v>196</v>
      </c>
      <c r="F158" s="34">
        <f>SUM(F157)</f>
        <v>219</v>
      </c>
      <c r="G158" s="34">
        <f>SUM(G157)</f>
        <v>461</v>
      </c>
      <c r="H158" s="34">
        <f>SUM(H157)</f>
        <v>2727</v>
      </c>
      <c r="I158" s="34">
        <f>SUM(E158:H158)</f>
        <v>3603</v>
      </c>
      <c r="J158" s="29">
        <f t="shared" si="115"/>
        <v>196</v>
      </c>
      <c r="K158" s="29">
        <f t="shared" si="116"/>
        <v>438</v>
      </c>
      <c r="L158" s="29">
        <f t="shared" si="117"/>
        <v>1383</v>
      </c>
      <c r="M158" s="29">
        <f t="shared" si="118"/>
        <v>10908</v>
      </c>
      <c r="N158" s="31">
        <f t="shared" si="119"/>
        <v>12925</v>
      </c>
      <c r="O158" s="32">
        <f t="shared" si="120"/>
        <v>3.5872883708021095</v>
      </c>
      <c r="P158" s="44"/>
    </row>
    <row r="159" spans="1:17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</row>
    <row r="160" spans="1:17" ht="19.5" customHeight="1">
      <c r="A160" s="45" t="s">
        <v>65</v>
      </c>
      <c r="B160" s="33" t="s">
        <v>257</v>
      </c>
      <c r="C160" s="28" t="s">
        <v>66</v>
      </c>
      <c r="D160" s="29">
        <v>1280</v>
      </c>
      <c r="E160" s="29">
        <v>536</v>
      </c>
      <c r="F160" s="29">
        <v>635</v>
      </c>
      <c r="G160" s="29">
        <v>1751</v>
      </c>
      <c r="H160" s="29">
        <v>5938</v>
      </c>
      <c r="I160" s="34">
        <f>SUM(E160:H160)</f>
        <v>8860</v>
      </c>
      <c r="J160" s="29">
        <f t="shared" ref="J160:J161" si="121">E160*1</f>
        <v>536</v>
      </c>
      <c r="K160" s="29">
        <f t="shared" ref="K160:K161" si="122">F160*2</f>
        <v>1270</v>
      </c>
      <c r="L160" s="29">
        <f t="shared" ref="L160:L161" si="123">G160*3</f>
        <v>5253</v>
      </c>
      <c r="M160" s="29">
        <f t="shared" ref="M160:M161" si="124">H160*4</f>
        <v>23752</v>
      </c>
      <c r="N160" s="31">
        <f t="shared" ref="N160:N161" si="125">SUM(J160:M160)</f>
        <v>30811</v>
      </c>
      <c r="O160" s="32">
        <f t="shared" ref="O160:O161" si="126">N160/I160</f>
        <v>3.4775395033860046</v>
      </c>
      <c r="P160" s="44">
        <f>SQRT((((1-O161)^2)*E161+((2-O161)^2)*F161+((3-O161)^2)*G161+((4-O161)^2)*H161)/I161)</f>
        <v>0.86937682730365839</v>
      </c>
      <c r="Q160" s="21"/>
    </row>
    <row r="161" spans="1:17">
      <c r="A161" s="45"/>
      <c r="B161" s="53" t="s">
        <v>137</v>
      </c>
      <c r="C161" s="54"/>
      <c r="D161" s="34">
        <f>SUM(D160)</f>
        <v>1280</v>
      </c>
      <c r="E161" s="34">
        <f>SUM(E160)</f>
        <v>536</v>
      </c>
      <c r="F161" s="34">
        <f>SUM(F160)</f>
        <v>635</v>
      </c>
      <c r="G161" s="34">
        <f>SUM(G160)</f>
        <v>1751</v>
      </c>
      <c r="H161" s="34">
        <f>SUM(H160)</f>
        <v>5938</v>
      </c>
      <c r="I161" s="34">
        <f>SUM(E161:H161)</f>
        <v>8860</v>
      </c>
      <c r="J161" s="29">
        <f t="shared" si="121"/>
        <v>536</v>
      </c>
      <c r="K161" s="29">
        <f t="shared" si="122"/>
        <v>1270</v>
      </c>
      <c r="L161" s="29">
        <f t="shared" si="123"/>
        <v>5253</v>
      </c>
      <c r="M161" s="29">
        <f t="shared" si="124"/>
        <v>23752</v>
      </c>
      <c r="N161" s="31">
        <f t="shared" si="125"/>
        <v>30811</v>
      </c>
      <c r="O161" s="32">
        <f t="shared" si="126"/>
        <v>3.4775395033860046</v>
      </c>
      <c r="P161" s="44"/>
    </row>
    <row r="162" spans="1:17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</row>
    <row r="163" spans="1:17" ht="16.5" customHeight="1">
      <c r="A163" s="46" t="s">
        <v>67</v>
      </c>
      <c r="B163" s="27" t="s">
        <v>258</v>
      </c>
      <c r="C163" s="28" t="s">
        <v>68</v>
      </c>
      <c r="D163" s="29">
        <v>911</v>
      </c>
      <c r="E163" s="29">
        <v>292</v>
      </c>
      <c r="F163" s="29">
        <v>336</v>
      </c>
      <c r="G163" s="29">
        <v>784</v>
      </c>
      <c r="H163" s="29">
        <v>3893</v>
      </c>
      <c r="I163" s="34">
        <f>SUM(E163:H163)</f>
        <v>5305</v>
      </c>
      <c r="J163" s="29">
        <f t="shared" ref="J163:J166" si="127">E163*1</f>
        <v>292</v>
      </c>
      <c r="K163" s="29">
        <f t="shared" ref="K163:K166" si="128">F163*2</f>
        <v>672</v>
      </c>
      <c r="L163" s="29">
        <f t="shared" ref="L163:L166" si="129">G163*3</f>
        <v>2352</v>
      </c>
      <c r="M163" s="29">
        <f t="shared" ref="M163:M166" si="130">H163*4</f>
        <v>15572</v>
      </c>
      <c r="N163" s="31">
        <f t="shared" ref="N163:N166" si="131">SUM(J163:M163)</f>
        <v>18888</v>
      </c>
      <c r="O163" s="32">
        <f t="shared" ref="O163:O166" si="132">N163/I163</f>
        <v>3.5604147031102733</v>
      </c>
      <c r="P163" s="49">
        <f>SQRT((((1-O166)^2)*E166+((2-O166)^2)*F166+((3-O166)^2)*G166+((4-O166)^2)*H166)/I166)</f>
        <v>0.84618376046772636</v>
      </c>
    </row>
    <row r="164" spans="1:17" ht="15" customHeight="1">
      <c r="A164" s="47"/>
      <c r="B164" s="27" t="s">
        <v>259</v>
      </c>
      <c r="C164" s="28" t="s">
        <v>69</v>
      </c>
      <c r="D164" s="29">
        <v>292</v>
      </c>
      <c r="E164" s="29">
        <v>118</v>
      </c>
      <c r="F164" s="29">
        <v>100</v>
      </c>
      <c r="G164" s="29">
        <v>310</v>
      </c>
      <c r="H164" s="29">
        <v>1304</v>
      </c>
      <c r="I164" s="34">
        <f>SUM(E164:H164)</f>
        <v>1832</v>
      </c>
      <c r="J164" s="29">
        <f t="shared" si="127"/>
        <v>118</v>
      </c>
      <c r="K164" s="29">
        <f t="shared" si="128"/>
        <v>200</v>
      </c>
      <c r="L164" s="29">
        <f t="shared" si="129"/>
        <v>930</v>
      </c>
      <c r="M164" s="29">
        <f t="shared" si="130"/>
        <v>5216</v>
      </c>
      <c r="N164" s="31">
        <f t="shared" si="131"/>
        <v>6464</v>
      </c>
      <c r="O164" s="32">
        <f t="shared" si="132"/>
        <v>3.5283842794759823</v>
      </c>
      <c r="P164" s="50"/>
    </row>
    <row r="165" spans="1:17" ht="20.25" customHeight="1">
      <c r="A165" s="47"/>
      <c r="B165" s="27" t="s">
        <v>260</v>
      </c>
      <c r="C165" s="28" t="s">
        <v>70</v>
      </c>
      <c r="D165" s="29">
        <v>306</v>
      </c>
      <c r="E165" s="29">
        <v>90</v>
      </c>
      <c r="F165" s="29">
        <v>132</v>
      </c>
      <c r="G165" s="29">
        <v>219</v>
      </c>
      <c r="H165" s="29">
        <v>1245</v>
      </c>
      <c r="I165" s="34">
        <f>SUM(E165:H165)</f>
        <v>1686</v>
      </c>
      <c r="J165" s="29">
        <f t="shared" si="127"/>
        <v>90</v>
      </c>
      <c r="K165" s="29">
        <f t="shared" si="128"/>
        <v>264</v>
      </c>
      <c r="L165" s="29">
        <f t="shared" si="129"/>
        <v>657</v>
      </c>
      <c r="M165" s="29">
        <f t="shared" si="130"/>
        <v>4980</v>
      </c>
      <c r="N165" s="31">
        <f t="shared" si="131"/>
        <v>5991</v>
      </c>
      <c r="O165" s="32">
        <f t="shared" si="132"/>
        <v>3.5533807829181496</v>
      </c>
      <c r="P165" s="50"/>
    </row>
    <row r="166" spans="1:17">
      <c r="A166" s="48"/>
      <c r="B166" s="53" t="s">
        <v>137</v>
      </c>
      <c r="C166" s="54"/>
      <c r="D166" s="34">
        <f>SUM(D163:D165)</f>
        <v>1509</v>
      </c>
      <c r="E166" s="34">
        <f>SUM(E163:E165)</f>
        <v>500</v>
      </c>
      <c r="F166" s="34">
        <f>SUM(F163:F165)</f>
        <v>568</v>
      </c>
      <c r="G166" s="34">
        <f>SUM(G163:G165)</f>
        <v>1313</v>
      </c>
      <c r="H166" s="34">
        <f>SUM(H163:H165)</f>
        <v>6442</v>
      </c>
      <c r="I166" s="34">
        <f>SUM(E166:H166)</f>
        <v>8823</v>
      </c>
      <c r="J166" s="29">
        <f t="shared" si="127"/>
        <v>500</v>
      </c>
      <c r="K166" s="29">
        <f t="shared" si="128"/>
        <v>1136</v>
      </c>
      <c r="L166" s="29">
        <f t="shared" si="129"/>
        <v>3939</v>
      </c>
      <c r="M166" s="29">
        <f t="shared" si="130"/>
        <v>25768</v>
      </c>
      <c r="N166" s="31">
        <f t="shared" si="131"/>
        <v>31343</v>
      </c>
      <c r="O166" s="32">
        <f t="shared" si="132"/>
        <v>3.552419811855378</v>
      </c>
      <c r="P166" s="51"/>
      <c r="Q166" s="21"/>
    </row>
    <row r="167" spans="1:17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</row>
    <row r="168" spans="1:17" ht="20.25" customHeight="1">
      <c r="A168" s="73" t="s">
        <v>71</v>
      </c>
      <c r="B168" s="36" t="s">
        <v>261</v>
      </c>
      <c r="C168" s="28" t="s">
        <v>72</v>
      </c>
      <c r="D168" s="29">
        <v>1293</v>
      </c>
      <c r="E168" s="29">
        <v>185</v>
      </c>
      <c r="F168" s="29">
        <v>264</v>
      </c>
      <c r="G168" s="29">
        <v>727</v>
      </c>
      <c r="H168" s="29">
        <v>5691</v>
      </c>
      <c r="I168" s="34">
        <f>SUM(E168:H168)</f>
        <v>6867</v>
      </c>
      <c r="J168" s="29">
        <f t="shared" ref="J168:J169" si="133">E168*1</f>
        <v>185</v>
      </c>
      <c r="K168" s="29">
        <f t="shared" ref="K168:K169" si="134">F168*2</f>
        <v>528</v>
      </c>
      <c r="L168" s="29">
        <f t="shared" ref="L168:L169" si="135">G168*3</f>
        <v>2181</v>
      </c>
      <c r="M168" s="29">
        <f t="shared" ref="M168:M169" si="136">H168*4</f>
        <v>22764</v>
      </c>
      <c r="N168" s="31">
        <f t="shared" ref="N168:N169" si="137">SUM(J168:M168)</f>
        <v>25658</v>
      </c>
      <c r="O168" s="32">
        <f t="shared" ref="O168:O169" si="138">N168/I168</f>
        <v>3.7364205621086355</v>
      </c>
      <c r="P168" s="44">
        <f>SQRT((((1-O169)^2)*E169+((2-O169)^2)*F169+((3-O169)^2)*G169+((4-O169)^2)*H169)/I169)</f>
        <v>0.65775179810014961</v>
      </c>
      <c r="Q168" s="21"/>
    </row>
    <row r="169" spans="1:17">
      <c r="A169" s="73"/>
      <c r="B169" s="53" t="s">
        <v>137</v>
      </c>
      <c r="C169" s="54"/>
      <c r="D169" s="33">
        <f>SUM(D168)</f>
        <v>1293</v>
      </c>
      <c r="E169" s="33">
        <f>SUM(E168)</f>
        <v>185</v>
      </c>
      <c r="F169" s="33">
        <f>SUM(F168)</f>
        <v>264</v>
      </c>
      <c r="G169" s="33">
        <f>SUM(G168)</f>
        <v>727</v>
      </c>
      <c r="H169" s="33">
        <f>SUM(H168)</f>
        <v>5691</v>
      </c>
      <c r="I169" s="34">
        <f>SUM(E169:H169)</f>
        <v>6867</v>
      </c>
      <c r="J169" s="29">
        <f t="shared" si="133"/>
        <v>185</v>
      </c>
      <c r="K169" s="29">
        <f t="shared" si="134"/>
        <v>528</v>
      </c>
      <c r="L169" s="29">
        <f t="shared" si="135"/>
        <v>2181</v>
      </c>
      <c r="M169" s="29">
        <f t="shared" si="136"/>
        <v>22764</v>
      </c>
      <c r="N169" s="31">
        <f t="shared" si="137"/>
        <v>25658</v>
      </c>
      <c r="O169" s="32">
        <f t="shared" si="138"/>
        <v>3.7364205621086355</v>
      </c>
      <c r="P169" s="44"/>
      <c r="Q169" s="21"/>
    </row>
    <row r="170" spans="1:17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</row>
    <row r="171" spans="1:17" ht="15" customHeight="1">
      <c r="A171" s="52" t="s">
        <v>143</v>
      </c>
      <c r="B171" s="27" t="s">
        <v>262</v>
      </c>
      <c r="C171" s="28" t="s">
        <v>82</v>
      </c>
      <c r="D171" s="29">
        <v>378</v>
      </c>
      <c r="E171" s="29">
        <v>347</v>
      </c>
      <c r="F171" s="29">
        <v>156</v>
      </c>
      <c r="G171" s="29">
        <v>418</v>
      </c>
      <c r="H171" s="29">
        <v>2241</v>
      </c>
      <c r="I171" s="34">
        <f t="shared" ref="I171:I176" si="139">SUM(E171:H171)</f>
        <v>3162</v>
      </c>
      <c r="J171" s="29">
        <f t="shared" ref="J171:J212" si="140">E171*1</f>
        <v>347</v>
      </c>
      <c r="K171" s="29">
        <f t="shared" ref="K171:K176" si="141">F171*2</f>
        <v>312</v>
      </c>
      <c r="L171" s="29">
        <f t="shared" ref="L171:L176" si="142">G171*3</f>
        <v>1254</v>
      </c>
      <c r="M171" s="29">
        <f t="shared" ref="M171:M176" si="143">H171*4</f>
        <v>8964</v>
      </c>
      <c r="N171" s="31">
        <f t="shared" ref="N171:N176" si="144">SUM(J171:M171)</f>
        <v>10877</v>
      </c>
      <c r="O171" s="32">
        <f t="shared" ref="O171:O176" si="145">N171/I171</f>
        <v>3.4399114484503479</v>
      </c>
      <c r="P171" s="44">
        <f>SQRT((((1-O176)^2)*E176+((2-O176)^2)*F176+((3-O176)^2)*G176+((4-O176)^2)*H176)/I176)</f>
        <v>0.89099015971038431</v>
      </c>
    </row>
    <row r="172" spans="1:17" ht="15" customHeight="1">
      <c r="A172" s="52"/>
      <c r="B172" s="27" t="s">
        <v>263</v>
      </c>
      <c r="C172" s="28" t="s">
        <v>146</v>
      </c>
      <c r="D172" s="29">
        <v>69</v>
      </c>
      <c r="E172" s="29">
        <v>30</v>
      </c>
      <c r="F172" s="29">
        <v>54</v>
      </c>
      <c r="G172" s="29">
        <v>91</v>
      </c>
      <c r="H172" s="29">
        <v>788</v>
      </c>
      <c r="I172" s="34">
        <f t="shared" si="139"/>
        <v>963</v>
      </c>
      <c r="J172" s="29">
        <f t="shared" si="140"/>
        <v>30</v>
      </c>
      <c r="K172" s="29">
        <f t="shared" si="141"/>
        <v>108</v>
      </c>
      <c r="L172" s="29">
        <f t="shared" si="142"/>
        <v>273</v>
      </c>
      <c r="M172" s="29">
        <f t="shared" si="143"/>
        <v>3152</v>
      </c>
      <c r="N172" s="31">
        <f t="shared" si="144"/>
        <v>3563</v>
      </c>
      <c r="O172" s="32">
        <f t="shared" si="145"/>
        <v>3.6998961578400831</v>
      </c>
      <c r="P172" s="44"/>
    </row>
    <row r="173" spans="1:17" ht="15" customHeight="1">
      <c r="A173" s="52"/>
      <c r="B173" s="27" t="s">
        <v>264</v>
      </c>
      <c r="C173" s="28" t="s">
        <v>115</v>
      </c>
      <c r="D173" s="29">
        <v>181</v>
      </c>
      <c r="E173" s="29">
        <v>47</v>
      </c>
      <c r="F173" s="29">
        <v>48</v>
      </c>
      <c r="G173" s="29">
        <v>110</v>
      </c>
      <c r="H173" s="29">
        <v>694</v>
      </c>
      <c r="I173" s="34">
        <f t="shared" si="139"/>
        <v>899</v>
      </c>
      <c r="J173" s="29">
        <f t="shared" si="140"/>
        <v>47</v>
      </c>
      <c r="K173" s="29">
        <f t="shared" si="141"/>
        <v>96</v>
      </c>
      <c r="L173" s="29">
        <f t="shared" si="142"/>
        <v>330</v>
      </c>
      <c r="M173" s="29">
        <f t="shared" si="143"/>
        <v>2776</v>
      </c>
      <c r="N173" s="31">
        <f t="shared" si="144"/>
        <v>3249</v>
      </c>
      <c r="O173" s="32">
        <f t="shared" si="145"/>
        <v>3.6140155728587318</v>
      </c>
      <c r="P173" s="44"/>
    </row>
    <row r="174" spans="1:17" ht="15" customHeight="1">
      <c r="A174" s="52"/>
      <c r="B174" s="27" t="s">
        <v>265</v>
      </c>
      <c r="C174" s="28" t="s">
        <v>116</v>
      </c>
      <c r="D174" s="29">
        <v>308</v>
      </c>
      <c r="E174" s="29">
        <v>157</v>
      </c>
      <c r="F174" s="29">
        <v>202</v>
      </c>
      <c r="G174" s="29">
        <v>558</v>
      </c>
      <c r="H174" s="29">
        <v>1919</v>
      </c>
      <c r="I174" s="34">
        <f t="shared" si="139"/>
        <v>2836</v>
      </c>
      <c r="J174" s="29">
        <f t="shared" si="140"/>
        <v>157</v>
      </c>
      <c r="K174" s="29">
        <f t="shared" si="141"/>
        <v>404</v>
      </c>
      <c r="L174" s="29">
        <f t="shared" si="142"/>
        <v>1674</v>
      </c>
      <c r="M174" s="29">
        <f t="shared" si="143"/>
        <v>7676</v>
      </c>
      <c r="N174" s="31">
        <f t="shared" si="144"/>
        <v>9911</v>
      </c>
      <c r="O174" s="32">
        <f t="shared" si="145"/>
        <v>3.4947108603667139</v>
      </c>
      <c r="P174" s="44"/>
    </row>
    <row r="175" spans="1:17" ht="15" customHeight="1">
      <c r="A175" s="52"/>
      <c r="B175" s="27" t="s">
        <v>266</v>
      </c>
      <c r="C175" s="28" t="s">
        <v>117</v>
      </c>
      <c r="D175" s="29">
        <v>238</v>
      </c>
      <c r="E175" s="29">
        <v>52</v>
      </c>
      <c r="F175" s="29">
        <v>61</v>
      </c>
      <c r="G175" s="29">
        <v>169</v>
      </c>
      <c r="H175" s="29">
        <v>752</v>
      </c>
      <c r="I175" s="34">
        <f t="shared" si="139"/>
        <v>1034</v>
      </c>
      <c r="J175" s="29">
        <f t="shared" si="140"/>
        <v>52</v>
      </c>
      <c r="K175" s="29">
        <f t="shared" si="141"/>
        <v>122</v>
      </c>
      <c r="L175" s="29">
        <f t="shared" si="142"/>
        <v>507</v>
      </c>
      <c r="M175" s="29">
        <f t="shared" si="143"/>
        <v>3008</v>
      </c>
      <c r="N175" s="31">
        <f t="shared" si="144"/>
        <v>3689</v>
      </c>
      <c r="O175" s="32">
        <f t="shared" si="145"/>
        <v>3.5676982591876207</v>
      </c>
      <c r="P175" s="44"/>
    </row>
    <row r="176" spans="1:17">
      <c r="A176" s="52"/>
      <c r="B176" s="53" t="s">
        <v>137</v>
      </c>
      <c r="C176" s="54"/>
      <c r="D176" s="34">
        <f>SUM(D171:D175)</f>
        <v>1174</v>
      </c>
      <c r="E176" s="34">
        <f>SUM(E171:E175)</f>
        <v>633</v>
      </c>
      <c r="F176" s="34">
        <f>SUM(F171:F175)</f>
        <v>521</v>
      </c>
      <c r="G176" s="34">
        <f>SUM(G171:G175)</f>
        <v>1346</v>
      </c>
      <c r="H176" s="34">
        <f>SUM(H171:H175)</f>
        <v>6394</v>
      </c>
      <c r="I176" s="34">
        <f t="shared" si="139"/>
        <v>8894</v>
      </c>
      <c r="J176" s="29">
        <f t="shared" si="140"/>
        <v>633</v>
      </c>
      <c r="K176" s="29">
        <f t="shared" si="141"/>
        <v>1042</v>
      </c>
      <c r="L176" s="29">
        <f t="shared" si="142"/>
        <v>4038</v>
      </c>
      <c r="M176" s="29">
        <f t="shared" si="143"/>
        <v>25576</v>
      </c>
      <c r="N176" s="31">
        <f t="shared" si="144"/>
        <v>31289</v>
      </c>
      <c r="O176" s="32">
        <f t="shared" si="145"/>
        <v>3.5179896559478299</v>
      </c>
      <c r="P176" s="44"/>
      <c r="Q176" s="21"/>
    </row>
    <row r="177" spans="1:17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</row>
    <row r="178" spans="1:17" ht="15" customHeight="1">
      <c r="A178" s="45" t="s">
        <v>73</v>
      </c>
      <c r="B178" s="33" t="s">
        <v>267</v>
      </c>
      <c r="C178" s="28" t="s">
        <v>74</v>
      </c>
      <c r="D178" s="29">
        <v>731</v>
      </c>
      <c r="E178" s="29">
        <v>179</v>
      </c>
      <c r="F178" s="29">
        <v>145</v>
      </c>
      <c r="G178" s="29">
        <v>530</v>
      </c>
      <c r="H178" s="29">
        <v>2687</v>
      </c>
      <c r="I178" s="34">
        <f>SUM(E178:H178)</f>
        <v>3541</v>
      </c>
      <c r="J178" s="29">
        <f t="shared" si="140"/>
        <v>179</v>
      </c>
      <c r="K178" s="29">
        <f t="shared" ref="K178:K181" si="146">F178*2</f>
        <v>290</v>
      </c>
      <c r="L178" s="29">
        <f t="shared" ref="L178:L181" si="147">G178*3</f>
        <v>1590</v>
      </c>
      <c r="M178" s="29">
        <f t="shared" ref="M178:M181" si="148">H178*4</f>
        <v>10748</v>
      </c>
      <c r="N178" s="31">
        <f t="shared" ref="N178" si="149">SUM(J178:M178)</f>
        <v>12807</v>
      </c>
      <c r="O178" s="32">
        <f t="shared" ref="O178:O181" si="150">N178/I178</f>
        <v>3.6167749223383225</v>
      </c>
      <c r="P178" s="44">
        <f>SQRT((((1-O181)^2)*E181+((2-O181)^2)*F181+((3-O181)^2)*G181+((4-O181)^2)*H181)/I181)</f>
        <v>0.75291287085170111</v>
      </c>
      <c r="Q178" s="21"/>
    </row>
    <row r="179" spans="1:17" ht="15" customHeight="1">
      <c r="A179" s="45"/>
      <c r="B179" s="33" t="s">
        <v>268</v>
      </c>
      <c r="C179" s="28" t="s">
        <v>75</v>
      </c>
      <c r="D179" s="29">
        <v>1282</v>
      </c>
      <c r="E179" s="29">
        <v>310</v>
      </c>
      <c r="F179" s="29">
        <v>319</v>
      </c>
      <c r="G179" s="29">
        <v>1039</v>
      </c>
      <c r="H179" s="29">
        <v>6422</v>
      </c>
      <c r="I179" s="34">
        <f>SUM(E179:H179)</f>
        <v>8090</v>
      </c>
      <c r="J179" s="29">
        <f t="shared" si="140"/>
        <v>310</v>
      </c>
      <c r="K179" s="29">
        <f t="shared" si="146"/>
        <v>638</v>
      </c>
      <c r="L179" s="29">
        <f t="shared" si="147"/>
        <v>3117</v>
      </c>
      <c r="M179" s="29">
        <f t="shared" si="148"/>
        <v>25688</v>
      </c>
      <c r="N179" s="31">
        <f t="shared" ref="N179:N181" si="151">SUM(J179:M179)</f>
        <v>29753</v>
      </c>
      <c r="O179" s="32">
        <f t="shared" si="150"/>
        <v>3.677750309023486</v>
      </c>
      <c r="P179" s="44"/>
      <c r="Q179" s="21"/>
    </row>
    <row r="180" spans="1:17" ht="15" customHeight="1">
      <c r="A180" s="45"/>
      <c r="B180" s="33" t="s">
        <v>269</v>
      </c>
      <c r="C180" s="28" t="s">
        <v>76</v>
      </c>
      <c r="D180" s="29">
        <v>520</v>
      </c>
      <c r="E180" s="29">
        <v>128</v>
      </c>
      <c r="F180" s="29">
        <v>133</v>
      </c>
      <c r="G180" s="29">
        <v>448</v>
      </c>
      <c r="H180" s="29">
        <v>2095</v>
      </c>
      <c r="I180" s="34">
        <f>SUM(E180:H180)</f>
        <v>2804</v>
      </c>
      <c r="J180" s="29">
        <f t="shared" si="140"/>
        <v>128</v>
      </c>
      <c r="K180" s="29">
        <f t="shared" si="146"/>
        <v>266</v>
      </c>
      <c r="L180" s="29">
        <f t="shared" si="147"/>
        <v>1344</v>
      </c>
      <c r="M180" s="29">
        <f t="shared" si="148"/>
        <v>8380</v>
      </c>
      <c r="N180" s="31">
        <f t="shared" si="151"/>
        <v>10118</v>
      </c>
      <c r="O180" s="32">
        <f t="shared" si="150"/>
        <v>3.608416547788873</v>
      </c>
      <c r="P180" s="44"/>
    </row>
    <row r="181" spans="1:17">
      <c r="A181" s="45"/>
      <c r="B181" s="53" t="s">
        <v>137</v>
      </c>
      <c r="C181" s="54"/>
      <c r="D181" s="34">
        <f>SUM(D178:D180)</f>
        <v>2533</v>
      </c>
      <c r="E181" s="34">
        <f>SUM(E178:E180)</f>
        <v>617</v>
      </c>
      <c r="F181" s="34">
        <f>SUM(F178:F180)</f>
        <v>597</v>
      </c>
      <c r="G181" s="34">
        <f>SUM(G178:G180)</f>
        <v>2017</v>
      </c>
      <c r="H181" s="34">
        <f>SUM(H178:H180)</f>
        <v>11204</v>
      </c>
      <c r="I181" s="34">
        <f>SUM(E181:H181)</f>
        <v>14435</v>
      </c>
      <c r="J181" s="29">
        <f t="shared" si="140"/>
        <v>617</v>
      </c>
      <c r="K181" s="29">
        <f t="shared" si="146"/>
        <v>1194</v>
      </c>
      <c r="L181" s="29">
        <f t="shared" si="147"/>
        <v>6051</v>
      </c>
      <c r="M181" s="29">
        <f t="shared" si="148"/>
        <v>44816</v>
      </c>
      <c r="N181" s="31">
        <f t="shared" si="151"/>
        <v>52678</v>
      </c>
      <c r="O181" s="32">
        <f t="shared" si="150"/>
        <v>3.6493245583650848</v>
      </c>
      <c r="P181" s="44"/>
    </row>
    <row r="182" spans="1:17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</row>
    <row r="183" spans="1:17" ht="15" customHeight="1">
      <c r="A183" s="52" t="s">
        <v>77</v>
      </c>
      <c r="B183" s="27" t="s">
        <v>270</v>
      </c>
      <c r="C183" s="28" t="s">
        <v>78</v>
      </c>
      <c r="D183" s="29">
        <v>1088</v>
      </c>
      <c r="E183" s="29">
        <v>436</v>
      </c>
      <c r="F183" s="29">
        <v>455</v>
      </c>
      <c r="G183" s="29">
        <v>1094</v>
      </c>
      <c r="H183" s="29">
        <v>4067</v>
      </c>
      <c r="I183" s="34">
        <f>SUM(E183:H183)</f>
        <v>6052</v>
      </c>
      <c r="J183" s="29">
        <f t="shared" si="140"/>
        <v>436</v>
      </c>
      <c r="K183" s="29">
        <f t="shared" ref="K183:K187" si="152">F183*2</f>
        <v>910</v>
      </c>
      <c r="L183" s="29">
        <f t="shared" ref="L183:L187" si="153">G183*3</f>
        <v>3282</v>
      </c>
      <c r="M183" s="29">
        <f t="shared" ref="M183:M187" si="154">H183*4</f>
        <v>16268</v>
      </c>
      <c r="N183" s="31">
        <f t="shared" ref="N183:N187" si="155">SUM(J183:M183)</f>
        <v>20896</v>
      </c>
      <c r="O183" s="32">
        <f t="shared" ref="O183:O187" si="156">N183/I183</f>
        <v>3.4527428949107732</v>
      </c>
      <c r="P183" s="44">
        <f>SQRT((((1-O187)^2)*E187+((2-O187)^2)*F187+((3-O187)^2)*G187+((4-O187)^2)*H187)/I187)</f>
        <v>0.91758835129518046</v>
      </c>
    </row>
    <row r="184" spans="1:17" ht="15" customHeight="1">
      <c r="A184" s="52"/>
      <c r="B184" s="27" t="s">
        <v>271</v>
      </c>
      <c r="C184" s="28" t="s">
        <v>79</v>
      </c>
      <c r="D184" s="29">
        <v>666</v>
      </c>
      <c r="E184" s="29">
        <v>326</v>
      </c>
      <c r="F184" s="29">
        <v>245</v>
      </c>
      <c r="G184" s="29">
        <v>699</v>
      </c>
      <c r="H184" s="29">
        <v>2624</v>
      </c>
      <c r="I184" s="34">
        <f>SUM(E184:H184)</f>
        <v>3894</v>
      </c>
      <c r="J184" s="29">
        <f t="shared" si="140"/>
        <v>326</v>
      </c>
      <c r="K184" s="29">
        <f t="shared" si="152"/>
        <v>490</v>
      </c>
      <c r="L184" s="29">
        <f t="shared" si="153"/>
        <v>2097</v>
      </c>
      <c r="M184" s="29">
        <f t="shared" si="154"/>
        <v>10496</v>
      </c>
      <c r="N184" s="31">
        <f t="shared" si="155"/>
        <v>13409</v>
      </c>
      <c r="O184" s="32">
        <f t="shared" si="156"/>
        <v>3.4435028248587569</v>
      </c>
      <c r="P184" s="44"/>
      <c r="Q184" s="21"/>
    </row>
    <row r="185" spans="1:17" ht="15" customHeight="1">
      <c r="A185" s="52"/>
      <c r="B185" s="27" t="s">
        <v>272</v>
      </c>
      <c r="C185" s="28" t="s">
        <v>80</v>
      </c>
      <c r="D185" s="29">
        <v>498</v>
      </c>
      <c r="E185" s="29">
        <v>232</v>
      </c>
      <c r="F185" s="29">
        <v>222</v>
      </c>
      <c r="G185" s="29">
        <v>545</v>
      </c>
      <c r="H185" s="29">
        <v>1719</v>
      </c>
      <c r="I185" s="34">
        <f>SUM(E185:H185)</f>
        <v>2718</v>
      </c>
      <c r="J185" s="29">
        <f t="shared" si="140"/>
        <v>232</v>
      </c>
      <c r="K185" s="29">
        <f t="shared" si="152"/>
        <v>444</v>
      </c>
      <c r="L185" s="29">
        <f t="shared" si="153"/>
        <v>1635</v>
      </c>
      <c r="M185" s="29">
        <f t="shared" si="154"/>
        <v>6876</v>
      </c>
      <c r="N185" s="31">
        <f t="shared" si="155"/>
        <v>9187</v>
      </c>
      <c r="O185" s="32">
        <f t="shared" si="156"/>
        <v>3.3800588668138336</v>
      </c>
      <c r="P185" s="44"/>
    </row>
    <row r="186" spans="1:17" ht="15" customHeight="1">
      <c r="A186" s="52"/>
      <c r="B186" s="27" t="s">
        <v>273</v>
      </c>
      <c r="C186" s="28" t="s">
        <v>81</v>
      </c>
      <c r="D186" s="29">
        <v>1808</v>
      </c>
      <c r="E186" s="29">
        <v>633</v>
      </c>
      <c r="F186" s="29">
        <v>726</v>
      </c>
      <c r="G186" s="29">
        <v>1931</v>
      </c>
      <c r="H186" s="29">
        <v>5930</v>
      </c>
      <c r="I186" s="34">
        <f>SUM(E186:H186)</f>
        <v>9220</v>
      </c>
      <c r="J186" s="29">
        <f t="shared" si="140"/>
        <v>633</v>
      </c>
      <c r="K186" s="29">
        <f t="shared" si="152"/>
        <v>1452</v>
      </c>
      <c r="L186" s="29">
        <f t="shared" si="153"/>
        <v>5793</v>
      </c>
      <c r="M186" s="29">
        <f t="shared" si="154"/>
        <v>23720</v>
      </c>
      <c r="N186" s="31">
        <f t="shared" si="155"/>
        <v>31598</v>
      </c>
      <c r="O186" s="32">
        <f t="shared" si="156"/>
        <v>3.4271149674620389</v>
      </c>
      <c r="P186" s="44"/>
    </row>
    <row r="187" spans="1:17">
      <c r="A187" s="52"/>
      <c r="B187" s="53" t="s">
        <v>137</v>
      </c>
      <c r="C187" s="54"/>
      <c r="D187" s="34">
        <f>SUM(D183:D186)</f>
        <v>4060</v>
      </c>
      <c r="E187" s="34">
        <f>SUM(E183:E186)</f>
        <v>1627</v>
      </c>
      <c r="F187" s="34">
        <f>SUM(F183:F186)</f>
        <v>1648</v>
      </c>
      <c r="G187" s="34">
        <f>SUM(G183:G186)</f>
        <v>4269</v>
      </c>
      <c r="H187" s="34">
        <f>SUM(H183:H186)</f>
        <v>14340</v>
      </c>
      <c r="I187" s="34">
        <f>SUM(E187:H187)</f>
        <v>21884</v>
      </c>
      <c r="J187" s="29">
        <f t="shared" si="140"/>
        <v>1627</v>
      </c>
      <c r="K187" s="29">
        <f t="shared" si="152"/>
        <v>3296</v>
      </c>
      <c r="L187" s="29">
        <f t="shared" si="153"/>
        <v>12807</v>
      </c>
      <c r="M187" s="29">
        <f t="shared" si="154"/>
        <v>57360</v>
      </c>
      <c r="N187" s="31">
        <f t="shared" si="155"/>
        <v>75090</v>
      </c>
      <c r="O187" s="32">
        <f t="shared" si="156"/>
        <v>3.4312739901297751</v>
      </c>
      <c r="P187" s="44"/>
      <c r="Q187" s="21"/>
    </row>
    <row r="188" spans="1:17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</row>
    <row r="189" spans="1:17" ht="19.5" customHeight="1">
      <c r="A189" s="52" t="s">
        <v>83</v>
      </c>
      <c r="B189" s="27" t="s">
        <v>288</v>
      </c>
      <c r="C189" s="28" t="s">
        <v>82</v>
      </c>
      <c r="D189" s="29">
        <v>427</v>
      </c>
      <c r="E189" s="29">
        <v>72</v>
      </c>
      <c r="F189" s="29">
        <v>212</v>
      </c>
      <c r="G189" s="29">
        <v>676</v>
      </c>
      <c r="H189" s="29">
        <v>3425</v>
      </c>
      <c r="I189" s="34">
        <f>SUM(E189:H189)</f>
        <v>4385</v>
      </c>
      <c r="J189" s="29">
        <f t="shared" si="140"/>
        <v>72</v>
      </c>
      <c r="K189" s="29">
        <f t="shared" ref="K189:K190" si="157">F189*2</f>
        <v>424</v>
      </c>
      <c r="L189" s="29">
        <f t="shared" ref="L189:L190" si="158">G189*3</f>
        <v>2028</v>
      </c>
      <c r="M189" s="29">
        <f t="shared" ref="M189:M190" si="159">H189*4</f>
        <v>13700</v>
      </c>
      <c r="N189" s="31">
        <f t="shared" ref="N189:N190" si="160">SUM(J189:M189)</f>
        <v>16224</v>
      </c>
      <c r="O189" s="32">
        <f t="shared" ref="O189:O190" si="161">N189/I189</f>
        <v>3.6998859749144812</v>
      </c>
      <c r="P189" s="44">
        <f>SQRT((((1-O190)^2)*E190+((2-O190)^2)*F190+((3-O190)^2)*G190+((4-O190)^2)*H190)/I190)</f>
        <v>0.63659763072186903</v>
      </c>
    </row>
    <row r="190" spans="1:17">
      <c r="A190" s="52"/>
      <c r="B190" s="53" t="s">
        <v>137</v>
      </c>
      <c r="C190" s="54"/>
      <c r="D190" s="34">
        <f>SUM(D189)</f>
        <v>427</v>
      </c>
      <c r="E190" s="34">
        <f>SUM(E189)</f>
        <v>72</v>
      </c>
      <c r="F190" s="34">
        <f>SUM(F189)</f>
        <v>212</v>
      </c>
      <c r="G190" s="34">
        <f>SUM(G189)</f>
        <v>676</v>
      </c>
      <c r="H190" s="34">
        <f>SUM(H189)</f>
        <v>3425</v>
      </c>
      <c r="I190" s="34">
        <f>SUM(E190:H190)</f>
        <v>4385</v>
      </c>
      <c r="J190" s="29">
        <f t="shared" si="140"/>
        <v>72</v>
      </c>
      <c r="K190" s="29">
        <f t="shared" si="157"/>
        <v>424</v>
      </c>
      <c r="L190" s="29">
        <f t="shared" si="158"/>
        <v>2028</v>
      </c>
      <c r="M190" s="29">
        <f t="shared" si="159"/>
        <v>13700</v>
      </c>
      <c r="N190" s="31">
        <f t="shared" si="160"/>
        <v>16224</v>
      </c>
      <c r="O190" s="32">
        <f t="shared" si="161"/>
        <v>3.6998859749144812</v>
      </c>
      <c r="P190" s="44"/>
      <c r="Q190" s="21"/>
    </row>
    <row r="191" spans="1:17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</row>
    <row r="192" spans="1:17" ht="15" customHeight="1">
      <c r="A192" s="45" t="s">
        <v>84</v>
      </c>
      <c r="B192" s="33" t="s">
        <v>274</v>
      </c>
      <c r="C192" s="28" t="s">
        <v>85</v>
      </c>
      <c r="D192" s="29">
        <v>180</v>
      </c>
      <c r="E192" s="29">
        <v>72</v>
      </c>
      <c r="F192" s="29">
        <v>68</v>
      </c>
      <c r="G192" s="29">
        <v>192</v>
      </c>
      <c r="H192" s="29">
        <v>1276</v>
      </c>
      <c r="I192" s="34">
        <f t="shared" ref="I192:I197" si="162">SUM(E192:H192)</f>
        <v>1608</v>
      </c>
      <c r="J192" s="29">
        <f t="shared" si="140"/>
        <v>72</v>
      </c>
      <c r="K192" s="29">
        <f t="shared" ref="K192:K197" si="163">F192*2</f>
        <v>136</v>
      </c>
      <c r="L192" s="29">
        <f t="shared" ref="L192:L197" si="164">G192*3</f>
        <v>576</v>
      </c>
      <c r="M192" s="29">
        <f t="shared" ref="M192:M197" si="165">H192*4</f>
        <v>5104</v>
      </c>
      <c r="N192" s="31">
        <f t="shared" ref="N192:N197" si="166">SUM(J192:M192)</f>
        <v>5888</v>
      </c>
      <c r="O192" s="32">
        <f t="shared" ref="O192:O197" si="167">N192/I192</f>
        <v>3.6616915422885574</v>
      </c>
      <c r="P192" s="44">
        <f>SQRT((((1-O197)^2)*E197+((2-O197)^2)*F197+((3-O197)^2)*G197+((4-O197)^2)*H197)/I197)</f>
        <v>0.82353492673911255</v>
      </c>
    </row>
    <row r="193" spans="1:17" ht="15" customHeight="1">
      <c r="A193" s="45"/>
      <c r="B193" s="33" t="s">
        <v>275</v>
      </c>
      <c r="C193" s="28" t="s">
        <v>86</v>
      </c>
      <c r="D193" s="29">
        <v>208</v>
      </c>
      <c r="E193" s="29">
        <v>140</v>
      </c>
      <c r="F193" s="29">
        <v>171</v>
      </c>
      <c r="G193" s="29">
        <v>467</v>
      </c>
      <c r="H193" s="29">
        <v>1630</v>
      </c>
      <c r="I193" s="34">
        <f t="shared" si="162"/>
        <v>2408</v>
      </c>
      <c r="J193" s="29">
        <f t="shared" si="140"/>
        <v>140</v>
      </c>
      <c r="K193" s="29">
        <f t="shared" si="163"/>
        <v>342</v>
      </c>
      <c r="L193" s="29">
        <f t="shared" si="164"/>
        <v>1401</v>
      </c>
      <c r="M193" s="29">
        <f t="shared" si="165"/>
        <v>6520</v>
      </c>
      <c r="N193" s="31">
        <f t="shared" si="166"/>
        <v>8403</v>
      </c>
      <c r="O193" s="32">
        <f t="shared" si="167"/>
        <v>3.4896179401993357</v>
      </c>
      <c r="P193" s="44"/>
    </row>
    <row r="194" spans="1:17" ht="15" customHeight="1">
      <c r="A194" s="45"/>
      <c r="B194" s="33" t="s">
        <v>276</v>
      </c>
      <c r="C194" s="28" t="s">
        <v>87</v>
      </c>
      <c r="D194" s="29">
        <v>237</v>
      </c>
      <c r="E194" s="29">
        <v>76</v>
      </c>
      <c r="F194" s="29">
        <v>92</v>
      </c>
      <c r="G194" s="29">
        <v>280</v>
      </c>
      <c r="H194" s="29">
        <v>1499</v>
      </c>
      <c r="I194" s="34">
        <f t="shared" si="162"/>
        <v>1947</v>
      </c>
      <c r="J194" s="29">
        <f t="shared" si="140"/>
        <v>76</v>
      </c>
      <c r="K194" s="29">
        <f t="shared" si="163"/>
        <v>184</v>
      </c>
      <c r="L194" s="29">
        <f t="shared" si="164"/>
        <v>840</v>
      </c>
      <c r="M194" s="29">
        <f t="shared" si="165"/>
        <v>5996</v>
      </c>
      <c r="N194" s="31">
        <f t="shared" si="166"/>
        <v>7096</v>
      </c>
      <c r="O194" s="32">
        <f t="shared" si="167"/>
        <v>3.6445814072932716</v>
      </c>
      <c r="P194" s="44"/>
    </row>
    <row r="195" spans="1:17" ht="15" customHeight="1">
      <c r="A195" s="45"/>
      <c r="B195" s="33" t="s">
        <v>277</v>
      </c>
      <c r="C195" s="28" t="s">
        <v>88</v>
      </c>
      <c r="D195" s="29">
        <v>340</v>
      </c>
      <c r="E195" s="29">
        <v>89</v>
      </c>
      <c r="F195" s="29">
        <v>98</v>
      </c>
      <c r="G195" s="29">
        <v>213</v>
      </c>
      <c r="H195" s="29">
        <v>1036</v>
      </c>
      <c r="I195" s="34">
        <f t="shared" si="162"/>
        <v>1436</v>
      </c>
      <c r="J195" s="29">
        <f t="shared" si="140"/>
        <v>89</v>
      </c>
      <c r="K195" s="29">
        <f t="shared" si="163"/>
        <v>196</v>
      </c>
      <c r="L195" s="29">
        <f t="shared" si="164"/>
        <v>639</v>
      </c>
      <c r="M195" s="29">
        <f t="shared" si="165"/>
        <v>4144</v>
      </c>
      <c r="N195" s="31">
        <f t="shared" si="166"/>
        <v>5068</v>
      </c>
      <c r="O195" s="32">
        <f t="shared" si="167"/>
        <v>3.5292479108635098</v>
      </c>
      <c r="P195" s="44"/>
      <c r="Q195" s="21"/>
    </row>
    <row r="196" spans="1:17" ht="15" customHeight="1">
      <c r="A196" s="45"/>
      <c r="B196" s="33" t="s">
        <v>278</v>
      </c>
      <c r="C196" s="28" t="s">
        <v>89</v>
      </c>
      <c r="D196" s="29">
        <v>198</v>
      </c>
      <c r="E196" s="29">
        <v>86</v>
      </c>
      <c r="F196" s="29">
        <v>135</v>
      </c>
      <c r="G196" s="29">
        <v>277</v>
      </c>
      <c r="H196" s="29">
        <v>1140</v>
      </c>
      <c r="I196" s="34">
        <f t="shared" si="162"/>
        <v>1638</v>
      </c>
      <c r="J196" s="29">
        <f t="shared" si="140"/>
        <v>86</v>
      </c>
      <c r="K196" s="29">
        <f t="shared" si="163"/>
        <v>270</v>
      </c>
      <c r="L196" s="29">
        <f t="shared" si="164"/>
        <v>831</v>
      </c>
      <c r="M196" s="29">
        <f t="shared" si="165"/>
        <v>4560</v>
      </c>
      <c r="N196" s="31">
        <f t="shared" si="166"/>
        <v>5747</v>
      </c>
      <c r="O196" s="32">
        <f t="shared" si="167"/>
        <v>3.5085470085470085</v>
      </c>
      <c r="P196" s="44"/>
    </row>
    <row r="197" spans="1:17">
      <c r="A197" s="45"/>
      <c r="B197" s="53" t="s">
        <v>137</v>
      </c>
      <c r="C197" s="54"/>
      <c r="D197" s="34">
        <f>SUM(D192:D196)</f>
        <v>1163</v>
      </c>
      <c r="E197" s="34">
        <f>SUM(E192:E196)</f>
        <v>463</v>
      </c>
      <c r="F197" s="34">
        <f>SUM(F192:F196)</f>
        <v>564</v>
      </c>
      <c r="G197" s="34">
        <f>SUM(G192:G196)</f>
        <v>1429</v>
      </c>
      <c r="H197" s="34">
        <f>SUM(H192:H196)</f>
        <v>6581</v>
      </c>
      <c r="I197" s="34">
        <f t="shared" si="162"/>
        <v>9037</v>
      </c>
      <c r="J197" s="29">
        <f t="shared" si="140"/>
        <v>463</v>
      </c>
      <c r="K197" s="29">
        <f t="shared" si="163"/>
        <v>1128</v>
      </c>
      <c r="L197" s="29">
        <f t="shared" si="164"/>
        <v>4287</v>
      </c>
      <c r="M197" s="29">
        <f t="shared" si="165"/>
        <v>26324</v>
      </c>
      <c r="N197" s="31">
        <f t="shared" si="166"/>
        <v>32202</v>
      </c>
      <c r="O197" s="32">
        <f t="shared" si="167"/>
        <v>3.563350669469957</v>
      </c>
      <c r="P197" s="44"/>
    </row>
    <row r="198" spans="1:17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</row>
    <row r="199" spans="1:17" ht="15" customHeight="1">
      <c r="A199" s="52" t="s">
        <v>90</v>
      </c>
      <c r="B199" s="27" t="s">
        <v>279</v>
      </c>
      <c r="C199" s="28" t="s">
        <v>91</v>
      </c>
      <c r="D199" s="29">
        <v>76</v>
      </c>
      <c r="E199" s="29">
        <v>53</v>
      </c>
      <c r="F199" s="29">
        <v>39</v>
      </c>
      <c r="G199" s="29">
        <v>151</v>
      </c>
      <c r="H199" s="29">
        <v>545</v>
      </c>
      <c r="I199" s="31">
        <f>SUM(E199:H199)</f>
        <v>788</v>
      </c>
      <c r="J199" s="29">
        <f t="shared" si="140"/>
        <v>53</v>
      </c>
      <c r="K199" s="29">
        <f t="shared" ref="K199:K203" si="168">F199*2</f>
        <v>78</v>
      </c>
      <c r="L199" s="29">
        <f t="shared" ref="L199:L203" si="169">G199*3</f>
        <v>453</v>
      </c>
      <c r="M199" s="29">
        <f t="shared" ref="M199:M203" si="170">H199*4</f>
        <v>2180</v>
      </c>
      <c r="N199" s="31">
        <f t="shared" ref="N199:N203" si="171">SUM(J199:M199)</f>
        <v>2764</v>
      </c>
      <c r="O199" s="32">
        <f t="shared" ref="O199:O203" si="172">N199/I199</f>
        <v>3.5076142131979697</v>
      </c>
      <c r="P199" s="44">
        <f>SQRT((((1-O203)^2)*E203+((2-O203)^2)*F203+((3-O203)^2)*G203+((4-O203)^2)*H203)/I203)</f>
        <v>0.7659515177161802</v>
      </c>
    </row>
    <row r="200" spans="1:17" ht="15" customHeight="1">
      <c r="A200" s="52"/>
      <c r="B200" s="27" t="s">
        <v>280</v>
      </c>
      <c r="C200" s="28" t="s">
        <v>92</v>
      </c>
      <c r="D200" s="29">
        <v>245</v>
      </c>
      <c r="E200" s="29">
        <v>52</v>
      </c>
      <c r="F200" s="29">
        <v>92</v>
      </c>
      <c r="G200" s="29">
        <v>206</v>
      </c>
      <c r="H200" s="29">
        <v>833</v>
      </c>
      <c r="I200" s="31">
        <f>SUM(E200:H200)</f>
        <v>1183</v>
      </c>
      <c r="J200" s="29">
        <f t="shared" si="140"/>
        <v>52</v>
      </c>
      <c r="K200" s="29">
        <f t="shared" si="168"/>
        <v>184</v>
      </c>
      <c r="L200" s="29">
        <f t="shared" si="169"/>
        <v>618</v>
      </c>
      <c r="M200" s="29">
        <f t="shared" si="170"/>
        <v>3332</v>
      </c>
      <c r="N200" s="31">
        <f t="shared" si="171"/>
        <v>4186</v>
      </c>
      <c r="O200" s="32">
        <f t="shared" si="172"/>
        <v>3.5384615384615383</v>
      </c>
      <c r="P200" s="44"/>
    </row>
    <row r="201" spans="1:17" ht="15" customHeight="1">
      <c r="A201" s="52"/>
      <c r="B201" s="27" t="s">
        <v>281</v>
      </c>
      <c r="C201" s="28" t="s">
        <v>93</v>
      </c>
      <c r="D201" s="29">
        <v>100</v>
      </c>
      <c r="E201" s="29">
        <v>30</v>
      </c>
      <c r="F201" s="29">
        <v>64</v>
      </c>
      <c r="G201" s="29">
        <v>56</v>
      </c>
      <c r="H201" s="29">
        <v>266</v>
      </c>
      <c r="I201" s="31">
        <f>SUM(E201:H201)</f>
        <v>416</v>
      </c>
      <c r="J201" s="29">
        <f t="shared" si="140"/>
        <v>30</v>
      </c>
      <c r="K201" s="29">
        <f t="shared" si="168"/>
        <v>128</v>
      </c>
      <c r="L201" s="29">
        <f t="shared" si="169"/>
        <v>168</v>
      </c>
      <c r="M201" s="29">
        <f t="shared" si="170"/>
        <v>1064</v>
      </c>
      <c r="N201" s="31">
        <f t="shared" si="171"/>
        <v>1390</v>
      </c>
      <c r="O201" s="32">
        <f t="shared" si="172"/>
        <v>3.3413461538461537</v>
      </c>
      <c r="P201" s="44"/>
    </row>
    <row r="202" spans="1:17" ht="15" customHeight="1">
      <c r="A202" s="52"/>
      <c r="B202" s="27" t="s">
        <v>282</v>
      </c>
      <c r="C202" s="28" t="s">
        <v>94</v>
      </c>
      <c r="D202" s="29">
        <v>292</v>
      </c>
      <c r="E202" s="29">
        <v>80</v>
      </c>
      <c r="F202" s="29">
        <v>37</v>
      </c>
      <c r="G202" s="29">
        <v>218</v>
      </c>
      <c r="H202" s="29">
        <v>2181</v>
      </c>
      <c r="I202" s="31">
        <f>SUM(E202:H202)</f>
        <v>2516</v>
      </c>
      <c r="J202" s="29">
        <f t="shared" si="140"/>
        <v>80</v>
      </c>
      <c r="K202" s="29">
        <f t="shared" si="168"/>
        <v>74</v>
      </c>
      <c r="L202" s="29">
        <f t="shared" si="169"/>
        <v>654</v>
      </c>
      <c r="M202" s="29">
        <f t="shared" si="170"/>
        <v>8724</v>
      </c>
      <c r="N202" s="31">
        <f t="shared" si="171"/>
        <v>9532</v>
      </c>
      <c r="O202" s="32">
        <f t="shared" si="172"/>
        <v>3.7885532591414943</v>
      </c>
      <c r="P202" s="44"/>
    </row>
    <row r="203" spans="1:17">
      <c r="A203" s="52"/>
      <c r="B203" s="53" t="s">
        <v>137</v>
      </c>
      <c r="C203" s="54"/>
      <c r="D203" s="34">
        <f>SUM(D199:D202)</f>
        <v>713</v>
      </c>
      <c r="E203" s="34">
        <f>SUM(E199:E202)</f>
        <v>215</v>
      </c>
      <c r="F203" s="34">
        <f>SUM(F199:F202)</f>
        <v>232</v>
      </c>
      <c r="G203" s="34">
        <f>SUM(G199:G202)</f>
        <v>631</v>
      </c>
      <c r="H203" s="34">
        <f>SUM(H199:H202)</f>
        <v>3825</v>
      </c>
      <c r="I203" s="34">
        <f>SUM(E203:H203)</f>
        <v>4903</v>
      </c>
      <c r="J203" s="29">
        <f t="shared" si="140"/>
        <v>215</v>
      </c>
      <c r="K203" s="29">
        <f t="shared" si="168"/>
        <v>464</v>
      </c>
      <c r="L203" s="29">
        <f t="shared" si="169"/>
        <v>1893</v>
      </c>
      <c r="M203" s="29">
        <f t="shared" si="170"/>
        <v>15300</v>
      </c>
      <c r="N203" s="31">
        <f t="shared" si="171"/>
        <v>17872</v>
      </c>
      <c r="O203" s="32">
        <f t="shared" si="172"/>
        <v>3.6451152355700591</v>
      </c>
      <c r="P203" s="44"/>
    </row>
    <row r="204" spans="1:17">
      <c r="A204" s="42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</row>
    <row r="205" spans="1:17" ht="15" customHeight="1">
      <c r="A205" s="52" t="s">
        <v>147</v>
      </c>
      <c r="B205" s="27" t="s">
        <v>283</v>
      </c>
      <c r="C205" s="28" t="s">
        <v>118</v>
      </c>
      <c r="D205" s="29">
        <v>229</v>
      </c>
      <c r="E205" s="29">
        <v>46</v>
      </c>
      <c r="F205" s="29">
        <v>73</v>
      </c>
      <c r="G205" s="29">
        <v>234</v>
      </c>
      <c r="H205" s="29">
        <v>1986</v>
      </c>
      <c r="I205" s="34">
        <f>SUM(E205:H205)</f>
        <v>2339</v>
      </c>
      <c r="J205" s="29">
        <f t="shared" si="140"/>
        <v>46</v>
      </c>
      <c r="K205" s="29">
        <f t="shared" ref="K205:K208" si="173">F205*2</f>
        <v>146</v>
      </c>
      <c r="L205" s="29">
        <f t="shared" ref="L205:L208" si="174">G205*3</f>
        <v>702</v>
      </c>
      <c r="M205" s="29">
        <f t="shared" ref="M205:M208" si="175">H205*4</f>
        <v>7944</v>
      </c>
      <c r="N205" s="31">
        <f>SUM(J205:M205)</f>
        <v>8838</v>
      </c>
      <c r="O205" s="32">
        <f t="shared" ref="O205:O208" si="176">N205/I205</f>
        <v>3.778537836682343</v>
      </c>
      <c r="P205" s="44">
        <f>SQRT((((1-O208)^2)*E208+((2-O208)^2)*F208+((3-O208)^2)*G208+((4-O208)^2)*H208)/I208)</f>
        <v>0.5641034232543467</v>
      </c>
      <c r="Q205" s="21"/>
    </row>
    <row r="206" spans="1:17" ht="15" customHeight="1">
      <c r="A206" s="52"/>
      <c r="B206" s="27" t="s">
        <v>284</v>
      </c>
      <c r="C206" s="28" t="s">
        <v>157</v>
      </c>
      <c r="D206" s="29">
        <v>434</v>
      </c>
      <c r="E206" s="29">
        <v>29</v>
      </c>
      <c r="F206" s="29">
        <v>48</v>
      </c>
      <c r="G206" s="29">
        <v>119</v>
      </c>
      <c r="H206" s="29">
        <v>1638</v>
      </c>
      <c r="I206" s="34">
        <f>SUM(E206:H206)</f>
        <v>1834</v>
      </c>
      <c r="J206" s="29">
        <f t="shared" si="140"/>
        <v>29</v>
      </c>
      <c r="K206" s="29">
        <f>F206*2</f>
        <v>96</v>
      </c>
      <c r="L206" s="29">
        <f t="shared" si="174"/>
        <v>357</v>
      </c>
      <c r="M206" s="29">
        <f t="shared" si="175"/>
        <v>6552</v>
      </c>
      <c r="N206" s="31">
        <f t="shared" ref="N206:N208" si="177">SUM(J206:M206)</f>
        <v>7034</v>
      </c>
      <c r="O206" s="32">
        <f t="shared" si="176"/>
        <v>3.8353326063249726</v>
      </c>
      <c r="P206" s="44"/>
    </row>
    <row r="207" spans="1:17" ht="27" customHeight="1">
      <c r="A207" s="52"/>
      <c r="B207" s="27" t="s">
        <v>285</v>
      </c>
      <c r="C207" s="28" t="s">
        <v>163</v>
      </c>
      <c r="D207" s="29">
        <v>102</v>
      </c>
      <c r="E207" s="29">
        <v>14</v>
      </c>
      <c r="F207" s="29">
        <v>31</v>
      </c>
      <c r="G207" s="29">
        <v>129</v>
      </c>
      <c r="H207" s="29">
        <v>936</v>
      </c>
      <c r="I207" s="34">
        <f>SUM(E207:H207)</f>
        <v>1110</v>
      </c>
      <c r="J207" s="29">
        <f t="shared" si="140"/>
        <v>14</v>
      </c>
      <c r="K207" s="29">
        <f t="shared" si="173"/>
        <v>62</v>
      </c>
      <c r="L207" s="29">
        <f t="shared" si="174"/>
        <v>387</v>
      </c>
      <c r="M207" s="29">
        <f t="shared" si="175"/>
        <v>3744</v>
      </c>
      <c r="N207" s="31">
        <f t="shared" si="177"/>
        <v>4207</v>
      </c>
      <c r="O207" s="32">
        <f t="shared" si="176"/>
        <v>3.7900900900900902</v>
      </c>
      <c r="P207" s="44"/>
    </row>
    <row r="208" spans="1:17">
      <c r="A208" s="52"/>
      <c r="B208" s="53" t="s">
        <v>137</v>
      </c>
      <c r="C208" s="54"/>
      <c r="D208" s="34">
        <f>SUM(D205:D207)</f>
        <v>765</v>
      </c>
      <c r="E208" s="34">
        <f>SUM(E205:E207)</f>
        <v>89</v>
      </c>
      <c r="F208" s="34">
        <f>SUM(F205:F207)</f>
        <v>152</v>
      </c>
      <c r="G208" s="34">
        <f>SUM(G205:G207)</f>
        <v>482</v>
      </c>
      <c r="H208" s="34">
        <f>SUM(H205:H207)</f>
        <v>4560</v>
      </c>
      <c r="I208" s="34">
        <f>SUM(E208:H208)</f>
        <v>5283</v>
      </c>
      <c r="J208" s="29">
        <f t="shared" si="140"/>
        <v>89</v>
      </c>
      <c r="K208" s="29">
        <f t="shared" si="173"/>
        <v>304</v>
      </c>
      <c r="L208" s="29">
        <f t="shared" si="174"/>
        <v>1446</v>
      </c>
      <c r="M208" s="29">
        <f t="shared" si="175"/>
        <v>18240</v>
      </c>
      <c r="N208" s="31">
        <f t="shared" si="177"/>
        <v>20079</v>
      </c>
      <c r="O208" s="32">
        <f t="shared" si="176"/>
        <v>3.8006814310051107</v>
      </c>
      <c r="P208" s="44"/>
      <c r="Q208" s="21"/>
    </row>
    <row r="209" spans="1:16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</row>
    <row r="210" spans="1:16" ht="18.75" customHeight="1">
      <c r="A210" s="46" t="s">
        <v>119</v>
      </c>
      <c r="B210" s="27" t="s">
        <v>286</v>
      </c>
      <c r="C210" s="28" t="s">
        <v>120</v>
      </c>
      <c r="D210" s="29">
        <v>167</v>
      </c>
      <c r="E210" s="29">
        <v>28</v>
      </c>
      <c r="F210" s="29">
        <v>51</v>
      </c>
      <c r="G210" s="29">
        <v>278</v>
      </c>
      <c r="H210" s="29">
        <v>1288</v>
      </c>
      <c r="I210" s="34">
        <f>SUM(E210:H210)</f>
        <v>1645</v>
      </c>
      <c r="J210" s="29">
        <f t="shared" si="140"/>
        <v>28</v>
      </c>
      <c r="K210" s="29">
        <f t="shared" ref="K210:K212" si="178">F210*2</f>
        <v>102</v>
      </c>
      <c r="L210" s="29">
        <f t="shared" ref="L210:L212" si="179">G210*3</f>
        <v>834</v>
      </c>
      <c r="M210" s="29">
        <f t="shared" ref="M210:M212" si="180">H210*4</f>
        <v>5152</v>
      </c>
      <c r="N210" s="31">
        <f t="shared" ref="N210:N212" si="181">SUM(J210:M210)</f>
        <v>6116</v>
      </c>
      <c r="O210" s="32">
        <f t="shared" ref="O210:O212" si="182">N210/I210</f>
        <v>3.7179331306990879</v>
      </c>
      <c r="P210" s="49">
        <f>SQRT((((1-O212)^2)*E212+((2-O212)^2)*F212+((3-O212)^2)*G212+((4-O212)^2)*H212)/I212)</f>
        <v>0.81819726014426564</v>
      </c>
    </row>
    <row r="211" spans="1:16" ht="27.75" customHeight="1">
      <c r="A211" s="47"/>
      <c r="B211" s="27" t="s">
        <v>287</v>
      </c>
      <c r="C211" s="28" t="s">
        <v>123</v>
      </c>
      <c r="D211" s="29">
        <v>244</v>
      </c>
      <c r="E211" s="29">
        <v>233</v>
      </c>
      <c r="F211" s="29">
        <v>258</v>
      </c>
      <c r="G211" s="29">
        <v>619</v>
      </c>
      <c r="H211" s="29">
        <v>2414</v>
      </c>
      <c r="I211" s="34">
        <f>SUM(E211:H211)</f>
        <v>3524</v>
      </c>
      <c r="J211" s="29">
        <f t="shared" si="140"/>
        <v>233</v>
      </c>
      <c r="K211" s="29">
        <f t="shared" si="178"/>
        <v>516</v>
      </c>
      <c r="L211" s="29">
        <f t="shared" si="179"/>
        <v>1857</v>
      </c>
      <c r="M211" s="29">
        <f t="shared" si="180"/>
        <v>9656</v>
      </c>
      <c r="N211" s="31">
        <f t="shared" si="181"/>
        <v>12262</v>
      </c>
      <c r="O211" s="32">
        <f t="shared" si="182"/>
        <v>3.4795686719636776</v>
      </c>
      <c r="P211" s="50"/>
    </row>
    <row r="212" spans="1:16">
      <c r="A212" s="48"/>
      <c r="B212" s="53" t="s">
        <v>137</v>
      </c>
      <c r="C212" s="54"/>
      <c r="D212" s="34">
        <f>SUM(D210:D211)</f>
        <v>411</v>
      </c>
      <c r="E212" s="34">
        <f>SUM(E210:E211)</f>
        <v>261</v>
      </c>
      <c r="F212" s="34">
        <f>SUM(F210:F211)</f>
        <v>309</v>
      </c>
      <c r="G212" s="34">
        <f>SUM(G210:G211)</f>
        <v>897</v>
      </c>
      <c r="H212" s="34">
        <f>SUM(H210:H211)</f>
        <v>3702</v>
      </c>
      <c r="I212" s="34">
        <f>SUM(E212:H212)</f>
        <v>5169</v>
      </c>
      <c r="J212" s="29">
        <f t="shared" si="140"/>
        <v>261</v>
      </c>
      <c r="K212" s="29">
        <f t="shared" si="178"/>
        <v>618</v>
      </c>
      <c r="L212" s="29">
        <f t="shared" si="179"/>
        <v>2691</v>
      </c>
      <c r="M212" s="29">
        <f t="shared" si="180"/>
        <v>14808</v>
      </c>
      <c r="N212" s="31">
        <f t="shared" si="181"/>
        <v>18378</v>
      </c>
      <c r="O212" s="32">
        <f t="shared" si="182"/>
        <v>3.5554265815438191</v>
      </c>
      <c r="P212" s="51"/>
    </row>
    <row r="213" spans="1:16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5" spans="1:16" ht="27.75" customHeight="1">
      <c r="A215" s="72" t="s">
        <v>145</v>
      </c>
      <c r="B215" s="72"/>
      <c r="C215" s="72"/>
      <c r="D215" s="72"/>
      <c r="E215" s="72"/>
      <c r="F215" s="72"/>
      <c r="G215" s="72"/>
    </row>
    <row r="216" spans="1:16" ht="21.75" customHeight="1">
      <c r="A216" s="72"/>
      <c r="B216" s="72"/>
      <c r="C216" s="72"/>
      <c r="D216" s="72"/>
      <c r="E216" s="72"/>
      <c r="F216" s="72"/>
      <c r="G216" s="72"/>
    </row>
    <row r="217" spans="1:16">
      <c r="A217" s="22"/>
      <c r="B217" s="25"/>
      <c r="C217" s="23"/>
      <c r="E217" s="10"/>
      <c r="F217" s="10"/>
      <c r="G217" s="10"/>
      <c r="H217" s="10"/>
    </row>
    <row r="218" spans="1:16">
      <c r="A218" s="22"/>
      <c r="B218" s="25"/>
      <c r="C218" s="23"/>
    </row>
    <row r="219" spans="1:16">
      <c r="A219" s="22"/>
      <c r="B219" s="25"/>
      <c r="C219" s="23"/>
    </row>
    <row r="220" spans="1:16">
      <c r="A220" s="22"/>
      <c r="B220" s="25"/>
      <c r="C220" s="23"/>
    </row>
    <row r="221" spans="1:16">
      <c r="A221" s="22"/>
      <c r="B221" s="25"/>
      <c r="C221" s="23"/>
    </row>
    <row r="222" spans="1:16">
      <c r="A222" s="22"/>
      <c r="B222" s="25"/>
      <c r="C222" s="23"/>
    </row>
    <row r="223" spans="1:16">
      <c r="A223" s="22"/>
      <c r="B223" s="25"/>
      <c r="C223" s="23"/>
    </row>
    <row r="224" spans="1:16">
      <c r="A224" s="22"/>
      <c r="B224" s="25"/>
      <c r="C224" s="23"/>
    </row>
    <row r="225" spans="1:3">
      <c r="A225" s="22"/>
      <c r="B225" s="25"/>
      <c r="C225" s="23"/>
    </row>
    <row r="226" spans="1:3">
      <c r="A226" s="22"/>
      <c r="B226" s="25"/>
      <c r="C226" s="23"/>
    </row>
    <row r="227" spans="1:3">
      <c r="A227" s="22"/>
      <c r="B227" s="25"/>
      <c r="C227" s="23"/>
    </row>
    <row r="228" spans="1:3">
      <c r="A228" s="22"/>
      <c r="B228" s="25"/>
      <c r="C228" s="23"/>
    </row>
    <row r="229" spans="1:3">
      <c r="A229" s="22"/>
      <c r="B229" s="25"/>
      <c r="C229" s="23"/>
    </row>
    <row r="230" spans="1:3">
      <c r="A230" s="22"/>
      <c r="B230" s="25"/>
      <c r="C230" s="23"/>
    </row>
    <row r="231" spans="1:3">
      <c r="A231" s="22"/>
      <c r="B231" s="25"/>
      <c r="C231" s="23"/>
    </row>
    <row r="232" spans="1:3">
      <c r="A232" s="22"/>
      <c r="B232" s="25"/>
      <c r="C232" s="23"/>
    </row>
    <row r="233" spans="1:3">
      <c r="A233" s="22"/>
      <c r="B233" s="25"/>
      <c r="C233" s="23"/>
    </row>
    <row r="234" spans="1:3">
      <c r="A234" s="22"/>
      <c r="B234" s="25"/>
      <c r="C234" s="23"/>
    </row>
    <row r="235" spans="1:3">
      <c r="A235" s="22"/>
      <c r="B235" s="25"/>
      <c r="C235" s="23"/>
    </row>
    <row r="236" spans="1:3">
      <c r="A236" s="22"/>
      <c r="B236" s="25"/>
      <c r="C236" s="23"/>
    </row>
    <row r="237" spans="1:3">
      <c r="A237" s="22"/>
      <c r="B237" s="25"/>
      <c r="C237" s="23"/>
    </row>
    <row r="238" spans="1:3">
      <c r="A238" s="22"/>
      <c r="B238" s="25"/>
      <c r="C238" s="23"/>
    </row>
    <row r="239" spans="1:3">
      <c r="A239" s="22"/>
      <c r="B239" s="25"/>
      <c r="C239" s="23"/>
    </row>
    <row r="240" spans="1:3">
      <c r="A240" s="22"/>
      <c r="B240" s="25"/>
      <c r="C240" s="23"/>
    </row>
    <row r="241" spans="1:3">
      <c r="A241" s="22"/>
      <c r="B241" s="25"/>
      <c r="C241" s="23"/>
    </row>
    <row r="242" spans="1:3">
      <c r="A242" s="22"/>
      <c r="B242" s="25"/>
      <c r="C242" s="23"/>
    </row>
    <row r="243" spans="1:3">
      <c r="A243" s="22"/>
      <c r="B243" s="25"/>
      <c r="C243" s="23"/>
    </row>
    <row r="244" spans="1:3">
      <c r="A244" s="22"/>
      <c r="B244" s="25"/>
      <c r="C244" s="23"/>
    </row>
    <row r="245" spans="1:3">
      <c r="A245" s="22"/>
      <c r="B245" s="25"/>
      <c r="C245" s="23"/>
    </row>
    <row r="246" spans="1:3">
      <c r="A246" s="22"/>
      <c r="B246" s="25"/>
      <c r="C246" s="23"/>
    </row>
    <row r="247" spans="1:3">
      <c r="A247" s="22"/>
      <c r="B247" s="25"/>
      <c r="C247" s="23"/>
    </row>
    <row r="248" spans="1:3">
      <c r="A248" s="22"/>
      <c r="B248" s="25"/>
      <c r="C248" s="23"/>
    </row>
    <row r="249" spans="1:3">
      <c r="A249" s="22"/>
      <c r="B249" s="25"/>
      <c r="C249" s="23"/>
    </row>
    <row r="250" spans="1:3">
      <c r="A250" s="22"/>
      <c r="B250" s="25"/>
      <c r="C250" s="23"/>
    </row>
    <row r="251" spans="1:3">
      <c r="A251" s="22"/>
      <c r="B251" s="25"/>
      <c r="C251" s="23"/>
    </row>
    <row r="252" spans="1:3">
      <c r="A252" s="22"/>
      <c r="B252" s="25"/>
      <c r="C252" s="23"/>
    </row>
    <row r="253" spans="1:3">
      <c r="A253" s="22"/>
      <c r="B253" s="25"/>
      <c r="C253" s="23"/>
    </row>
    <row r="254" spans="1:3">
      <c r="A254" s="22"/>
      <c r="B254" s="25"/>
      <c r="C254" s="23"/>
    </row>
    <row r="255" spans="1:3">
      <c r="A255" s="22"/>
      <c r="B255" s="25"/>
      <c r="C255" s="23"/>
    </row>
    <row r="256" spans="1:3">
      <c r="A256" s="22"/>
      <c r="B256" s="25"/>
      <c r="C256" s="23"/>
    </row>
    <row r="257" spans="1:3">
      <c r="A257" s="22"/>
      <c r="B257" s="25"/>
      <c r="C257" s="23"/>
    </row>
    <row r="258" spans="1:3">
      <c r="A258" s="22"/>
      <c r="B258" s="25"/>
      <c r="C258" s="23"/>
    </row>
    <row r="259" spans="1:3">
      <c r="A259" s="22"/>
      <c r="B259" s="25"/>
      <c r="C259" s="23"/>
    </row>
    <row r="260" spans="1:3">
      <c r="A260" s="22"/>
      <c r="B260" s="25"/>
      <c r="C260" s="23"/>
    </row>
    <row r="261" spans="1:3">
      <c r="A261" s="22"/>
      <c r="B261" s="25"/>
      <c r="C261" s="23"/>
    </row>
    <row r="262" spans="1:3">
      <c r="A262" s="22"/>
      <c r="B262" s="25"/>
      <c r="C262" s="23"/>
    </row>
    <row r="263" spans="1:3">
      <c r="A263" s="22"/>
      <c r="B263" s="25"/>
      <c r="C263" s="23"/>
    </row>
    <row r="264" spans="1:3">
      <c r="A264" s="22"/>
      <c r="B264" s="25"/>
      <c r="C264" s="23"/>
    </row>
    <row r="265" spans="1:3">
      <c r="A265" s="22"/>
      <c r="B265" s="25"/>
      <c r="C265" s="23"/>
    </row>
    <row r="266" spans="1:3">
      <c r="A266" s="22"/>
      <c r="B266" s="25"/>
      <c r="C266" s="23"/>
    </row>
    <row r="267" spans="1:3">
      <c r="A267" s="22"/>
      <c r="B267" s="25"/>
      <c r="C267" s="23"/>
    </row>
    <row r="268" spans="1:3">
      <c r="A268" s="22"/>
      <c r="B268" s="25"/>
      <c r="C268" s="23"/>
    </row>
    <row r="269" spans="1:3">
      <c r="A269" s="22"/>
      <c r="B269" s="25"/>
      <c r="C269" s="23"/>
    </row>
    <row r="270" spans="1:3">
      <c r="A270" s="22"/>
      <c r="B270" s="25"/>
      <c r="C270" s="23"/>
    </row>
    <row r="271" spans="1:3">
      <c r="A271" s="22"/>
      <c r="B271" s="25"/>
      <c r="C271" s="23"/>
    </row>
    <row r="272" spans="1:3">
      <c r="A272" s="22"/>
      <c r="B272" s="25"/>
      <c r="C272" s="23"/>
    </row>
    <row r="273" spans="1:3">
      <c r="A273" s="22"/>
      <c r="B273" s="25"/>
      <c r="C273" s="23"/>
    </row>
    <row r="274" spans="1:3">
      <c r="A274" s="22"/>
      <c r="B274" s="25"/>
      <c r="C274" s="23"/>
    </row>
    <row r="275" spans="1:3">
      <c r="A275" s="22"/>
      <c r="B275" s="25"/>
      <c r="C275" s="23"/>
    </row>
    <row r="276" spans="1:3">
      <c r="A276" s="22"/>
      <c r="B276" s="25"/>
      <c r="C276" s="23"/>
    </row>
    <row r="277" spans="1:3">
      <c r="A277" s="22"/>
      <c r="B277" s="25"/>
      <c r="C277" s="23"/>
    </row>
    <row r="278" spans="1:3">
      <c r="A278" s="22"/>
      <c r="B278" s="25"/>
      <c r="C278" s="23"/>
    </row>
    <row r="279" spans="1:3">
      <c r="A279" s="22"/>
      <c r="B279" s="25"/>
      <c r="C279" s="23"/>
    </row>
    <row r="280" spans="1:3">
      <c r="A280" s="22"/>
      <c r="B280" s="25"/>
      <c r="C280" s="23"/>
    </row>
    <row r="281" spans="1:3">
      <c r="A281" s="22"/>
      <c r="B281" s="25"/>
      <c r="C281" s="23"/>
    </row>
    <row r="282" spans="1:3">
      <c r="A282" s="22"/>
      <c r="B282" s="25"/>
      <c r="C282" s="23"/>
    </row>
    <row r="283" spans="1:3">
      <c r="A283" s="22"/>
      <c r="B283" s="25"/>
      <c r="C283" s="23"/>
    </row>
    <row r="284" spans="1:3">
      <c r="A284" s="22"/>
      <c r="B284" s="25"/>
      <c r="C284" s="23"/>
    </row>
    <row r="285" spans="1:3">
      <c r="A285" s="22"/>
      <c r="B285" s="25"/>
      <c r="C285" s="23"/>
    </row>
    <row r="286" spans="1:3">
      <c r="A286" s="22"/>
      <c r="B286" s="25"/>
      <c r="C286" s="23"/>
    </row>
    <row r="287" spans="1:3">
      <c r="A287" s="22"/>
      <c r="B287" s="25"/>
      <c r="C287" s="23"/>
    </row>
    <row r="288" spans="1:3">
      <c r="A288" s="22"/>
      <c r="B288" s="25"/>
      <c r="C288" s="23"/>
    </row>
    <row r="289" spans="1:3">
      <c r="A289" s="22"/>
      <c r="B289" s="25"/>
      <c r="C289" s="23"/>
    </row>
    <row r="290" spans="1:3">
      <c r="A290" s="22"/>
      <c r="B290" s="25"/>
      <c r="C290" s="23"/>
    </row>
    <row r="291" spans="1:3">
      <c r="A291" s="22"/>
      <c r="B291" s="25"/>
      <c r="C291" s="23"/>
    </row>
    <row r="292" spans="1:3">
      <c r="A292" s="22"/>
      <c r="B292" s="25"/>
      <c r="C292" s="23"/>
    </row>
    <row r="293" spans="1:3">
      <c r="A293" s="22"/>
      <c r="B293" s="25"/>
      <c r="C293" s="23"/>
    </row>
    <row r="294" spans="1:3">
      <c r="A294" s="22"/>
      <c r="B294" s="25"/>
      <c r="C294" s="23"/>
    </row>
    <row r="295" spans="1:3">
      <c r="A295" s="22"/>
      <c r="B295" s="25"/>
      <c r="C295" s="23"/>
    </row>
    <row r="296" spans="1:3">
      <c r="A296" s="22"/>
      <c r="B296" s="25"/>
      <c r="C296" s="23"/>
    </row>
    <row r="297" spans="1:3">
      <c r="A297" s="22"/>
      <c r="B297" s="25"/>
      <c r="C297" s="23"/>
    </row>
    <row r="298" spans="1:3">
      <c r="A298" s="22"/>
      <c r="B298" s="25"/>
      <c r="C298" s="23"/>
    </row>
    <row r="299" spans="1:3">
      <c r="A299" s="22"/>
      <c r="B299" s="25"/>
      <c r="C299" s="23"/>
    </row>
    <row r="300" spans="1:3">
      <c r="A300" s="22"/>
      <c r="B300" s="25"/>
      <c r="C300" s="23"/>
    </row>
    <row r="301" spans="1:3">
      <c r="A301" s="22"/>
      <c r="B301" s="25"/>
      <c r="C301" s="23"/>
    </row>
    <row r="302" spans="1:3">
      <c r="A302" s="22"/>
      <c r="B302" s="25"/>
      <c r="C302" s="23"/>
    </row>
    <row r="303" spans="1:3">
      <c r="A303" s="22"/>
      <c r="B303" s="25"/>
      <c r="C303" s="23"/>
    </row>
    <row r="304" spans="1:3">
      <c r="A304" s="22"/>
      <c r="B304" s="25"/>
      <c r="C304" s="23"/>
    </row>
    <row r="305" spans="1:3">
      <c r="A305" s="22"/>
      <c r="B305" s="25"/>
      <c r="C305" s="23"/>
    </row>
    <row r="306" spans="1:3">
      <c r="A306" s="22"/>
      <c r="B306" s="25"/>
      <c r="C306" s="23"/>
    </row>
    <row r="307" spans="1:3">
      <c r="A307" s="22"/>
      <c r="B307" s="25"/>
      <c r="C307" s="23"/>
    </row>
    <row r="308" spans="1:3">
      <c r="A308" s="22"/>
      <c r="B308" s="25"/>
      <c r="C308" s="23"/>
    </row>
    <row r="309" spans="1:3">
      <c r="A309" s="22"/>
      <c r="B309" s="25"/>
      <c r="C309" s="23"/>
    </row>
    <row r="310" spans="1:3">
      <c r="A310" s="22"/>
      <c r="B310" s="25"/>
      <c r="C310" s="23"/>
    </row>
    <row r="311" spans="1:3">
      <c r="A311" s="22"/>
      <c r="B311" s="25"/>
      <c r="C311" s="23"/>
    </row>
    <row r="312" spans="1:3">
      <c r="A312" s="22"/>
      <c r="B312" s="25"/>
      <c r="C312" s="23"/>
    </row>
    <row r="313" spans="1:3">
      <c r="A313" s="22"/>
      <c r="B313" s="25"/>
      <c r="C313" s="23"/>
    </row>
    <row r="314" spans="1:3">
      <c r="A314" s="22"/>
      <c r="B314" s="25"/>
      <c r="C314" s="23"/>
    </row>
    <row r="315" spans="1:3">
      <c r="A315" s="22"/>
      <c r="B315" s="25"/>
      <c r="C315" s="23"/>
    </row>
    <row r="316" spans="1:3">
      <c r="A316" s="22"/>
      <c r="B316" s="25"/>
      <c r="C316" s="23"/>
    </row>
    <row r="317" spans="1:3">
      <c r="A317" s="22"/>
      <c r="B317" s="25"/>
      <c r="C317" s="23"/>
    </row>
    <row r="318" spans="1:3">
      <c r="A318" s="22"/>
      <c r="B318" s="25"/>
      <c r="C318" s="23"/>
    </row>
    <row r="319" spans="1:3">
      <c r="A319" s="22"/>
      <c r="B319" s="25"/>
      <c r="C319" s="23"/>
    </row>
    <row r="320" spans="1:3">
      <c r="A320" s="22"/>
      <c r="B320" s="25"/>
      <c r="C320" s="23"/>
    </row>
    <row r="321" spans="1:3">
      <c r="A321" s="22"/>
      <c r="B321" s="25"/>
      <c r="C321" s="23"/>
    </row>
    <row r="322" spans="1:3">
      <c r="A322" s="22"/>
      <c r="B322" s="25"/>
      <c r="C322" s="23"/>
    </row>
    <row r="323" spans="1:3">
      <c r="A323" s="22"/>
      <c r="B323" s="25"/>
      <c r="C323" s="23"/>
    </row>
    <row r="324" spans="1:3">
      <c r="A324" s="22"/>
      <c r="B324" s="25"/>
      <c r="C324" s="23"/>
    </row>
    <row r="325" spans="1:3">
      <c r="A325" s="22"/>
      <c r="B325" s="25"/>
      <c r="C325" s="23"/>
    </row>
    <row r="326" spans="1:3">
      <c r="A326" s="22"/>
      <c r="B326" s="25"/>
      <c r="C326" s="23"/>
    </row>
    <row r="327" spans="1:3">
      <c r="A327" s="22"/>
      <c r="B327" s="25"/>
      <c r="C327" s="23"/>
    </row>
    <row r="328" spans="1:3">
      <c r="A328" s="22"/>
      <c r="B328" s="25"/>
      <c r="C328" s="23"/>
    </row>
    <row r="329" spans="1:3">
      <c r="A329" s="22"/>
      <c r="B329" s="25"/>
      <c r="C329" s="23"/>
    </row>
    <row r="330" spans="1:3">
      <c r="A330" s="22"/>
      <c r="B330" s="25"/>
      <c r="C330" s="23"/>
    </row>
    <row r="331" spans="1:3">
      <c r="A331" s="22"/>
      <c r="B331" s="25"/>
      <c r="C331" s="23"/>
    </row>
    <row r="332" spans="1:3">
      <c r="A332" s="22"/>
      <c r="B332" s="25"/>
      <c r="C332" s="23"/>
    </row>
    <row r="333" spans="1:3">
      <c r="A333" s="22"/>
      <c r="B333" s="25"/>
      <c r="C333" s="23"/>
    </row>
    <row r="334" spans="1:3">
      <c r="A334" s="22"/>
      <c r="B334" s="25"/>
      <c r="C334" s="23"/>
    </row>
    <row r="335" spans="1:3">
      <c r="A335" s="22"/>
      <c r="B335" s="25"/>
      <c r="C335" s="23"/>
    </row>
    <row r="336" spans="1:3">
      <c r="A336" s="22"/>
      <c r="B336" s="25"/>
      <c r="C336" s="23"/>
    </row>
    <row r="337" spans="1:3">
      <c r="A337" s="22"/>
      <c r="B337" s="25"/>
      <c r="C337" s="23"/>
    </row>
    <row r="338" spans="1:3">
      <c r="A338" s="22"/>
      <c r="B338" s="25"/>
      <c r="C338" s="23"/>
    </row>
    <row r="339" spans="1:3">
      <c r="A339" s="22"/>
      <c r="B339" s="25"/>
      <c r="C339" s="23"/>
    </row>
    <row r="340" spans="1:3">
      <c r="A340" s="22"/>
      <c r="B340" s="25"/>
      <c r="C340" s="23"/>
    </row>
    <row r="341" spans="1:3">
      <c r="A341" s="22"/>
      <c r="B341" s="25"/>
      <c r="C341" s="23"/>
    </row>
    <row r="342" spans="1:3">
      <c r="A342" s="22"/>
      <c r="B342" s="25"/>
      <c r="C342" s="23"/>
    </row>
    <row r="343" spans="1:3">
      <c r="A343" s="22"/>
      <c r="B343" s="25"/>
      <c r="C343" s="23"/>
    </row>
    <row r="344" spans="1:3">
      <c r="A344" s="22"/>
      <c r="B344" s="25"/>
      <c r="C344" s="23"/>
    </row>
    <row r="345" spans="1:3">
      <c r="A345" s="22"/>
      <c r="B345" s="25"/>
      <c r="C345" s="23"/>
    </row>
    <row r="346" spans="1:3">
      <c r="A346" s="22"/>
      <c r="B346" s="25"/>
      <c r="C346" s="23"/>
    </row>
    <row r="347" spans="1:3">
      <c r="A347" s="22"/>
      <c r="B347" s="25"/>
      <c r="C347" s="23"/>
    </row>
    <row r="348" spans="1:3">
      <c r="A348" s="22"/>
      <c r="B348" s="25"/>
      <c r="C348" s="23"/>
    </row>
    <row r="349" spans="1:3">
      <c r="A349" s="22"/>
      <c r="B349" s="25"/>
      <c r="C349" s="23"/>
    </row>
    <row r="350" spans="1:3">
      <c r="A350" s="22"/>
      <c r="B350" s="25"/>
      <c r="C350" s="23"/>
    </row>
    <row r="351" spans="1:3">
      <c r="A351" s="22"/>
      <c r="B351" s="25"/>
      <c r="C351" s="23"/>
    </row>
    <row r="352" spans="1:3">
      <c r="A352" s="22"/>
      <c r="B352" s="25"/>
      <c r="C352" s="23"/>
    </row>
    <row r="353" spans="1:3">
      <c r="A353" s="22"/>
      <c r="B353" s="25"/>
      <c r="C353" s="23"/>
    </row>
    <row r="354" spans="1:3">
      <c r="A354" s="22"/>
      <c r="B354" s="25"/>
      <c r="C354" s="23"/>
    </row>
    <row r="355" spans="1:3">
      <c r="A355" s="22"/>
      <c r="B355" s="25"/>
      <c r="C355" s="23"/>
    </row>
    <row r="356" spans="1:3">
      <c r="A356" s="22"/>
      <c r="B356" s="25"/>
      <c r="C356" s="23"/>
    </row>
    <row r="357" spans="1:3">
      <c r="A357" s="22"/>
      <c r="B357" s="25"/>
      <c r="C357" s="23"/>
    </row>
    <row r="358" spans="1:3">
      <c r="A358" s="22"/>
      <c r="B358" s="25"/>
      <c r="C358" s="23"/>
    </row>
    <row r="359" spans="1:3">
      <c r="A359" s="22"/>
      <c r="B359" s="25"/>
      <c r="C359" s="23"/>
    </row>
    <row r="360" spans="1:3">
      <c r="A360" s="22"/>
      <c r="B360" s="25"/>
      <c r="C360" s="23"/>
    </row>
    <row r="361" spans="1:3">
      <c r="A361" s="22"/>
      <c r="B361" s="25"/>
      <c r="C361" s="23"/>
    </row>
    <row r="362" spans="1:3">
      <c r="A362" s="22"/>
      <c r="B362" s="25"/>
      <c r="C362" s="23"/>
    </row>
    <row r="363" spans="1:3">
      <c r="A363" s="22"/>
      <c r="B363" s="25"/>
      <c r="C363" s="23"/>
    </row>
    <row r="364" spans="1:3">
      <c r="A364" s="22"/>
      <c r="B364" s="25"/>
      <c r="C364" s="23"/>
    </row>
    <row r="365" spans="1:3">
      <c r="A365" s="22"/>
      <c r="B365" s="25"/>
      <c r="C365" s="23"/>
    </row>
    <row r="366" spans="1:3">
      <c r="A366" s="22"/>
      <c r="B366" s="25"/>
      <c r="C366" s="23"/>
    </row>
    <row r="367" spans="1:3">
      <c r="A367" s="22"/>
      <c r="B367" s="25"/>
      <c r="C367" s="23"/>
    </row>
    <row r="368" spans="1:3">
      <c r="A368" s="22"/>
      <c r="B368" s="25"/>
      <c r="C368" s="23"/>
    </row>
    <row r="369" spans="1:3">
      <c r="A369" s="22"/>
      <c r="B369" s="25"/>
      <c r="C369" s="23"/>
    </row>
    <row r="370" spans="1:3">
      <c r="A370" s="22"/>
      <c r="B370" s="25"/>
      <c r="C370" s="23"/>
    </row>
    <row r="371" spans="1:3">
      <c r="A371" s="22"/>
      <c r="B371" s="25"/>
      <c r="C371" s="23"/>
    </row>
    <row r="372" spans="1:3">
      <c r="A372" s="22"/>
      <c r="B372" s="25"/>
      <c r="C372" s="23"/>
    </row>
    <row r="373" spans="1:3">
      <c r="A373" s="22"/>
      <c r="B373" s="25"/>
      <c r="C373" s="23"/>
    </row>
    <row r="374" spans="1:3">
      <c r="A374" s="22"/>
      <c r="B374" s="25"/>
      <c r="C374" s="23"/>
    </row>
    <row r="375" spans="1:3">
      <c r="A375" s="22"/>
      <c r="B375" s="25"/>
      <c r="C375" s="23"/>
    </row>
    <row r="376" spans="1:3">
      <c r="A376" s="22"/>
      <c r="B376" s="25"/>
      <c r="C376" s="23"/>
    </row>
    <row r="377" spans="1:3">
      <c r="A377" s="22"/>
      <c r="B377" s="25"/>
      <c r="C377" s="23"/>
    </row>
    <row r="378" spans="1:3">
      <c r="A378" s="22"/>
      <c r="B378" s="25"/>
      <c r="C378" s="23"/>
    </row>
    <row r="379" spans="1:3">
      <c r="A379" s="22"/>
      <c r="B379" s="25"/>
      <c r="C379" s="23"/>
    </row>
    <row r="380" spans="1:3">
      <c r="A380" s="22"/>
      <c r="B380" s="25"/>
      <c r="C380" s="23"/>
    </row>
    <row r="381" spans="1:3">
      <c r="A381" s="22"/>
      <c r="B381" s="25"/>
      <c r="C381" s="23"/>
    </row>
    <row r="382" spans="1:3">
      <c r="A382" s="22"/>
      <c r="B382" s="25"/>
      <c r="C382" s="23"/>
    </row>
    <row r="383" spans="1:3">
      <c r="A383" s="22"/>
      <c r="B383" s="25"/>
      <c r="C383" s="23"/>
    </row>
    <row r="384" spans="1:3">
      <c r="A384" s="22"/>
      <c r="B384" s="25"/>
      <c r="C384" s="23"/>
    </row>
    <row r="385" spans="1:3">
      <c r="A385" s="22"/>
      <c r="B385" s="25"/>
      <c r="C385" s="23"/>
    </row>
    <row r="386" spans="1:3">
      <c r="A386" s="22"/>
      <c r="B386" s="25"/>
      <c r="C386" s="23"/>
    </row>
    <row r="387" spans="1:3">
      <c r="A387" s="22"/>
      <c r="B387" s="25"/>
      <c r="C387" s="23"/>
    </row>
    <row r="388" spans="1:3">
      <c r="A388" s="22"/>
      <c r="B388" s="25"/>
      <c r="C388" s="23"/>
    </row>
    <row r="389" spans="1:3">
      <c r="A389" s="22"/>
      <c r="B389" s="25"/>
      <c r="C389" s="23"/>
    </row>
    <row r="390" spans="1:3">
      <c r="A390" s="22"/>
      <c r="B390" s="25"/>
      <c r="C390" s="23"/>
    </row>
    <row r="391" spans="1:3">
      <c r="A391" s="22"/>
      <c r="B391" s="25"/>
      <c r="C391" s="23"/>
    </row>
    <row r="392" spans="1:3">
      <c r="A392" s="22"/>
      <c r="B392" s="25"/>
      <c r="C392" s="23"/>
    </row>
    <row r="393" spans="1:3">
      <c r="A393" s="22"/>
      <c r="B393" s="25"/>
      <c r="C393" s="23"/>
    </row>
    <row r="394" spans="1:3">
      <c r="A394" s="22"/>
      <c r="B394" s="25"/>
      <c r="C394" s="23"/>
    </row>
    <row r="395" spans="1:3">
      <c r="A395" s="22"/>
      <c r="B395" s="25"/>
      <c r="C395" s="23"/>
    </row>
    <row r="396" spans="1:3">
      <c r="A396" s="22"/>
      <c r="B396" s="25"/>
      <c r="C396" s="23"/>
    </row>
    <row r="397" spans="1:3">
      <c r="A397" s="22"/>
      <c r="B397" s="25"/>
      <c r="C397" s="23"/>
    </row>
    <row r="398" spans="1:3">
      <c r="A398" s="22"/>
      <c r="B398" s="25"/>
      <c r="C398" s="23"/>
    </row>
    <row r="399" spans="1:3">
      <c r="A399" s="22"/>
      <c r="B399" s="25"/>
      <c r="C399" s="23"/>
    </row>
    <row r="400" spans="1:3">
      <c r="A400" s="22"/>
      <c r="B400" s="25"/>
      <c r="C400" s="23"/>
    </row>
    <row r="401" spans="1:3">
      <c r="A401" s="22"/>
      <c r="B401" s="25"/>
      <c r="C401" s="23"/>
    </row>
    <row r="402" spans="1:3">
      <c r="A402" s="22"/>
      <c r="B402" s="25"/>
      <c r="C402" s="23"/>
    </row>
    <row r="403" spans="1:3">
      <c r="A403" s="22"/>
      <c r="B403" s="25"/>
      <c r="C403" s="23"/>
    </row>
    <row r="404" spans="1:3">
      <c r="A404" s="22"/>
      <c r="B404" s="25"/>
      <c r="C404" s="23"/>
    </row>
    <row r="405" spans="1:3">
      <c r="A405" s="22"/>
      <c r="B405" s="25"/>
      <c r="C405" s="23"/>
    </row>
    <row r="406" spans="1:3">
      <c r="A406" s="22"/>
      <c r="B406" s="25"/>
      <c r="C406" s="23"/>
    </row>
    <row r="407" spans="1:3">
      <c r="A407" s="22"/>
      <c r="B407" s="25"/>
      <c r="C407" s="23"/>
    </row>
    <row r="408" spans="1:3">
      <c r="A408" s="22"/>
      <c r="B408" s="25"/>
      <c r="C408" s="23"/>
    </row>
    <row r="409" spans="1:3">
      <c r="A409" s="22"/>
      <c r="B409" s="25"/>
      <c r="C409" s="23"/>
    </row>
    <row r="410" spans="1:3">
      <c r="A410" s="22"/>
      <c r="B410" s="25"/>
      <c r="C410" s="23"/>
    </row>
    <row r="411" spans="1:3">
      <c r="A411" s="22"/>
      <c r="B411" s="25"/>
      <c r="C411" s="23"/>
    </row>
    <row r="412" spans="1:3">
      <c r="A412" s="22"/>
      <c r="B412" s="25"/>
      <c r="C412" s="23"/>
    </row>
    <row r="413" spans="1:3">
      <c r="A413" s="22"/>
      <c r="B413" s="25"/>
      <c r="C413" s="23"/>
    </row>
    <row r="414" spans="1:3">
      <c r="A414" s="22"/>
      <c r="B414" s="25"/>
      <c r="C414" s="23"/>
    </row>
    <row r="415" spans="1:3">
      <c r="A415" s="22"/>
      <c r="B415" s="25"/>
      <c r="C415" s="23"/>
    </row>
    <row r="416" spans="1:3">
      <c r="A416" s="22"/>
      <c r="B416" s="25"/>
      <c r="C416" s="23"/>
    </row>
    <row r="417" spans="1:3">
      <c r="A417" s="22"/>
      <c r="B417" s="25"/>
      <c r="C417" s="23"/>
    </row>
    <row r="418" spans="1:3">
      <c r="A418" s="22"/>
      <c r="B418" s="25"/>
      <c r="C418" s="23"/>
    </row>
    <row r="419" spans="1:3">
      <c r="A419" s="22"/>
      <c r="B419" s="25"/>
      <c r="C419" s="23"/>
    </row>
    <row r="420" spans="1:3">
      <c r="A420" s="22"/>
      <c r="B420" s="25"/>
      <c r="C420" s="23"/>
    </row>
    <row r="421" spans="1:3">
      <c r="A421" s="22"/>
      <c r="B421" s="25"/>
      <c r="C421" s="23"/>
    </row>
    <row r="422" spans="1:3">
      <c r="A422" s="22"/>
      <c r="B422" s="25"/>
      <c r="C422" s="23"/>
    </row>
    <row r="423" spans="1:3">
      <c r="A423" s="22"/>
      <c r="B423" s="25"/>
      <c r="C423" s="23"/>
    </row>
    <row r="424" spans="1:3">
      <c r="A424" s="22"/>
      <c r="B424" s="25"/>
      <c r="C424" s="23"/>
    </row>
    <row r="425" spans="1:3">
      <c r="A425" s="22"/>
      <c r="B425" s="25"/>
      <c r="C425" s="23"/>
    </row>
    <row r="426" spans="1:3">
      <c r="A426" s="22"/>
      <c r="B426" s="25"/>
      <c r="C426" s="23"/>
    </row>
    <row r="427" spans="1:3">
      <c r="A427" s="22"/>
      <c r="B427" s="25"/>
      <c r="C427" s="23"/>
    </row>
    <row r="428" spans="1:3">
      <c r="A428" s="22"/>
      <c r="B428" s="25"/>
      <c r="C428" s="23"/>
    </row>
    <row r="429" spans="1:3">
      <c r="A429" s="22"/>
      <c r="B429" s="25"/>
      <c r="C429" s="23"/>
    </row>
    <row r="430" spans="1:3">
      <c r="A430" s="22"/>
      <c r="B430" s="25"/>
      <c r="C430" s="23"/>
    </row>
    <row r="431" spans="1:3">
      <c r="A431" s="22"/>
      <c r="B431" s="25"/>
      <c r="C431" s="23"/>
    </row>
    <row r="432" spans="1:3">
      <c r="A432" s="22"/>
      <c r="B432" s="25"/>
      <c r="C432" s="23"/>
    </row>
    <row r="433" spans="1:3">
      <c r="A433" s="22"/>
      <c r="B433" s="25"/>
      <c r="C433" s="23"/>
    </row>
    <row r="434" spans="1:3">
      <c r="A434" s="22"/>
      <c r="B434" s="25"/>
      <c r="C434" s="23"/>
    </row>
    <row r="435" spans="1:3">
      <c r="A435" s="22"/>
      <c r="B435" s="25"/>
      <c r="C435" s="23"/>
    </row>
    <row r="436" spans="1:3">
      <c r="A436" s="22"/>
      <c r="B436" s="25"/>
      <c r="C436" s="23"/>
    </row>
    <row r="437" spans="1:3">
      <c r="A437" s="22"/>
      <c r="B437" s="25"/>
      <c r="C437" s="23"/>
    </row>
    <row r="438" spans="1:3">
      <c r="A438" s="22"/>
      <c r="B438" s="25"/>
      <c r="C438" s="23"/>
    </row>
    <row r="439" spans="1:3">
      <c r="A439" s="22"/>
      <c r="B439" s="25"/>
      <c r="C439" s="23"/>
    </row>
    <row r="440" spans="1:3">
      <c r="A440" s="22"/>
      <c r="B440" s="25"/>
      <c r="C440" s="23"/>
    </row>
    <row r="441" spans="1:3">
      <c r="A441" s="22"/>
      <c r="B441" s="25"/>
      <c r="C441" s="23"/>
    </row>
    <row r="442" spans="1:3">
      <c r="A442" s="22"/>
      <c r="B442" s="25"/>
      <c r="C442" s="23"/>
    </row>
    <row r="443" spans="1:3">
      <c r="A443" s="22"/>
      <c r="B443" s="25"/>
      <c r="C443" s="23"/>
    </row>
    <row r="444" spans="1:3">
      <c r="A444" s="22"/>
      <c r="B444" s="25"/>
      <c r="C444" s="23"/>
    </row>
    <row r="445" spans="1:3">
      <c r="A445" s="22"/>
      <c r="B445" s="25"/>
      <c r="C445" s="23"/>
    </row>
    <row r="446" spans="1:3">
      <c r="A446" s="22"/>
      <c r="B446" s="25"/>
      <c r="C446" s="23"/>
    </row>
    <row r="447" spans="1:3">
      <c r="A447" s="22"/>
      <c r="B447" s="25"/>
      <c r="C447" s="23"/>
    </row>
    <row r="448" spans="1:3">
      <c r="A448" s="22"/>
      <c r="B448" s="25"/>
      <c r="C448" s="23"/>
    </row>
    <row r="449" spans="1:3">
      <c r="A449" s="22"/>
      <c r="B449" s="25"/>
      <c r="C449" s="23"/>
    </row>
    <row r="450" spans="1:3">
      <c r="A450" s="22"/>
      <c r="B450" s="25"/>
      <c r="C450" s="23"/>
    </row>
    <row r="451" spans="1:3">
      <c r="A451" s="22"/>
      <c r="B451" s="25"/>
      <c r="C451" s="23"/>
    </row>
    <row r="452" spans="1:3">
      <c r="A452" s="22"/>
      <c r="B452" s="25"/>
      <c r="C452" s="23"/>
    </row>
    <row r="453" spans="1:3">
      <c r="A453" s="22"/>
      <c r="B453" s="25"/>
      <c r="C453" s="23"/>
    </row>
    <row r="454" spans="1:3">
      <c r="A454" s="22"/>
      <c r="B454" s="25"/>
      <c r="C454" s="23"/>
    </row>
    <row r="455" spans="1:3">
      <c r="A455" s="22"/>
      <c r="B455" s="25"/>
      <c r="C455" s="23"/>
    </row>
    <row r="456" spans="1:3">
      <c r="A456" s="22"/>
      <c r="B456" s="25"/>
      <c r="C456" s="23"/>
    </row>
    <row r="457" spans="1:3">
      <c r="A457" s="22"/>
      <c r="B457" s="25"/>
      <c r="C457" s="23"/>
    </row>
    <row r="458" spans="1:3">
      <c r="A458" s="22"/>
      <c r="B458" s="25"/>
      <c r="C458" s="23"/>
    </row>
    <row r="459" spans="1:3">
      <c r="A459" s="22"/>
      <c r="B459" s="25"/>
      <c r="C459" s="23"/>
    </row>
    <row r="460" spans="1:3">
      <c r="A460" s="22"/>
      <c r="B460" s="25"/>
      <c r="C460" s="23"/>
    </row>
    <row r="461" spans="1:3">
      <c r="A461" s="22"/>
      <c r="B461" s="25"/>
      <c r="C461" s="23"/>
    </row>
    <row r="462" spans="1:3">
      <c r="A462" s="22"/>
      <c r="B462" s="25"/>
      <c r="C462" s="23"/>
    </row>
    <row r="463" spans="1:3">
      <c r="A463" s="22"/>
      <c r="B463" s="25"/>
      <c r="C463" s="23"/>
    </row>
    <row r="464" spans="1:3">
      <c r="A464" s="22"/>
      <c r="B464" s="25"/>
      <c r="C464" s="23"/>
    </row>
    <row r="465" spans="1:3">
      <c r="A465" s="22"/>
      <c r="B465" s="25"/>
      <c r="C465" s="23"/>
    </row>
    <row r="466" spans="1:3">
      <c r="A466" s="22"/>
      <c r="B466" s="25"/>
      <c r="C466" s="23"/>
    </row>
    <row r="467" spans="1:3">
      <c r="A467" s="22"/>
      <c r="B467" s="25"/>
      <c r="C467" s="23"/>
    </row>
    <row r="468" spans="1:3">
      <c r="A468" s="22"/>
      <c r="B468" s="25"/>
      <c r="C468" s="23"/>
    </row>
    <row r="469" spans="1:3">
      <c r="A469" s="22"/>
      <c r="B469" s="25"/>
      <c r="C469" s="23"/>
    </row>
    <row r="470" spans="1:3">
      <c r="A470" s="22"/>
      <c r="B470" s="25"/>
      <c r="C470" s="23"/>
    </row>
    <row r="471" spans="1:3">
      <c r="A471" s="22"/>
      <c r="B471" s="25"/>
      <c r="C471" s="23"/>
    </row>
    <row r="472" spans="1:3">
      <c r="A472" s="22"/>
      <c r="B472" s="25"/>
      <c r="C472" s="23"/>
    </row>
    <row r="473" spans="1:3">
      <c r="A473" s="22"/>
      <c r="B473" s="25"/>
      <c r="C473" s="23"/>
    </row>
    <row r="474" spans="1:3">
      <c r="A474" s="22"/>
      <c r="B474" s="25"/>
      <c r="C474" s="23"/>
    </row>
    <row r="475" spans="1:3">
      <c r="A475" s="22"/>
      <c r="B475" s="25"/>
      <c r="C475" s="23"/>
    </row>
    <row r="476" spans="1:3">
      <c r="A476" s="22"/>
      <c r="B476" s="25"/>
      <c r="C476" s="23"/>
    </row>
    <row r="477" spans="1:3">
      <c r="A477" s="22"/>
      <c r="B477" s="25"/>
      <c r="C477" s="23"/>
    </row>
    <row r="478" spans="1:3">
      <c r="A478" s="22"/>
      <c r="B478" s="25"/>
      <c r="C478" s="23"/>
    </row>
    <row r="479" spans="1:3">
      <c r="A479" s="22"/>
      <c r="B479" s="25"/>
      <c r="C479" s="23"/>
    </row>
    <row r="480" spans="1:3">
      <c r="A480" s="22"/>
      <c r="B480" s="25"/>
      <c r="C480" s="23"/>
    </row>
    <row r="481" spans="1:3">
      <c r="A481" s="22"/>
      <c r="B481" s="25"/>
      <c r="C481" s="23"/>
    </row>
    <row r="482" spans="1:3">
      <c r="A482" s="22"/>
      <c r="B482" s="25"/>
      <c r="C482" s="23"/>
    </row>
    <row r="483" spans="1:3">
      <c r="A483" s="22"/>
      <c r="B483" s="25"/>
      <c r="C483" s="23"/>
    </row>
    <row r="484" spans="1:3">
      <c r="A484" s="22"/>
      <c r="B484" s="25"/>
      <c r="C484" s="23"/>
    </row>
    <row r="485" spans="1:3">
      <c r="A485" s="22"/>
      <c r="B485" s="25"/>
      <c r="C485" s="23"/>
    </row>
    <row r="486" spans="1:3">
      <c r="A486" s="22"/>
      <c r="B486" s="25"/>
      <c r="C486" s="23"/>
    </row>
    <row r="487" spans="1:3">
      <c r="A487" s="22"/>
      <c r="B487" s="25"/>
      <c r="C487" s="23"/>
    </row>
    <row r="488" spans="1:3">
      <c r="A488" s="22"/>
      <c r="B488" s="25"/>
      <c r="C488" s="23"/>
    </row>
    <row r="489" spans="1:3">
      <c r="A489" s="22"/>
      <c r="B489" s="25"/>
      <c r="C489" s="23"/>
    </row>
    <row r="490" spans="1:3">
      <c r="A490" s="22"/>
      <c r="B490" s="25"/>
      <c r="C490" s="23"/>
    </row>
    <row r="491" spans="1:3">
      <c r="A491" s="22"/>
      <c r="B491" s="25"/>
      <c r="C491" s="23"/>
    </row>
    <row r="492" spans="1:3">
      <c r="A492" s="22"/>
      <c r="B492" s="25"/>
      <c r="C492" s="23"/>
    </row>
    <row r="493" spans="1:3">
      <c r="A493" s="22"/>
      <c r="B493" s="25"/>
      <c r="C493" s="23"/>
    </row>
    <row r="494" spans="1:3">
      <c r="A494" s="22"/>
      <c r="B494" s="25"/>
      <c r="C494" s="23"/>
    </row>
    <row r="495" spans="1:3">
      <c r="A495" s="22"/>
      <c r="B495" s="25"/>
      <c r="C495" s="23"/>
    </row>
    <row r="496" spans="1:3">
      <c r="A496" s="22"/>
      <c r="B496" s="25"/>
      <c r="C496" s="23"/>
    </row>
    <row r="497" spans="1:3">
      <c r="A497" s="22"/>
      <c r="B497" s="25"/>
      <c r="C497" s="23"/>
    </row>
    <row r="498" spans="1:3">
      <c r="A498" s="22"/>
      <c r="B498" s="25"/>
      <c r="C498" s="23"/>
    </row>
    <row r="499" spans="1:3">
      <c r="A499" s="22"/>
      <c r="B499" s="25"/>
      <c r="C499" s="23"/>
    </row>
    <row r="500" spans="1:3">
      <c r="A500" s="22"/>
      <c r="B500" s="25"/>
      <c r="C500" s="23"/>
    </row>
    <row r="501" spans="1:3">
      <c r="A501" s="22"/>
      <c r="B501" s="25"/>
      <c r="C501" s="23"/>
    </row>
    <row r="502" spans="1:3">
      <c r="A502" s="22"/>
      <c r="B502" s="25"/>
      <c r="C502" s="23"/>
    </row>
    <row r="503" spans="1:3">
      <c r="A503" s="22"/>
      <c r="B503" s="25"/>
      <c r="C503" s="23"/>
    </row>
    <row r="504" spans="1:3">
      <c r="A504" s="22"/>
      <c r="B504" s="25"/>
      <c r="C504" s="23"/>
    </row>
    <row r="505" spans="1:3">
      <c r="A505" s="22"/>
      <c r="B505" s="25"/>
      <c r="C505" s="23"/>
    </row>
    <row r="506" spans="1:3">
      <c r="A506" s="22"/>
      <c r="B506" s="25"/>
      <c r="C506" s="23"/>
    </row>
    <row r="507" spans="1:3">
      <c r="A507" s="22"/>
      <c r="B507" s="25"/>
      <c r="C507" s="23"/>
    </row>
    <row r="508" spans="1:3">
      <c r="A508" s="22"/>
      <c r="B508" s="25"/>
      <c r="C508" s="23"/>
    </row>
    <row r="509" spans="1:3">
      <c r="A509" s="22"/>
      <c r="B509" s="25"/>
      <c r="C509" s="23"/>
    </row>
    <row r="510" spans="1:3">
      <c r="A510" s="22"/>
      <c r="B510" s="25"/>
      <c r="C510" s="23"/>
    </row>
    <row r="511" spans="1:3">
      <c r="A511" s="22"/>
      <c r="B511" s="25"/>
      <c r="C511" s="23"/>
    </row>
    <row r="512" spans="1:3">
      <c r="A512" s="22"/>
      <c r="B512" s="25"/>
      <c r="C512" s="23"/>
    </row>
    <row r="513" spans="1:3">
      <c r="A513" s="22"/>
      <c r="B513" s="25"/>
      <c r="C513" s="23"/>
    </row>
    <row r="514" spans="1:3">
      <c r="A514" s="22"/>
      <c r="B514" s="25"/>
      <c r="C514" s="23"/>
    </row>
    <row r="515" spans="1:3">
      <c r="A515" s="22"/>
      <c r="B515" s="25"/>
      <c r="C515" s="23"/>
    </row>
    <row r="516" spans="1:3">
      <c r="A516" s="22"/>
      <c r="B516" s="25"/>
      <c r="C516" s="23"/>
    </row>
    <row r="517" spans="1:3">
      <c r="A517" s="22"/>
      <c r="B517" s="25"/>
      <c r="C517" s="23"/>
    </row>
    <row r="518" spans="1:3">
      <c r="A518" s="22"/>
      <c r="B518" s="25"/>
      <c r="C518" s="23"/>
    </row>
    <row r="519" spans="1:3">
      <c r="A519" s="22"/>
      <c r="B519" s="25"/>
      <c r="C519" s="23"/>
    </row>
    <row r="520" spans="1:3">
      <c r="A520" s="22"/>
      <c r="B520" s="25"/>
      <c r="C520" s="23"/>
    </row>
    <row r="521" spans="1:3">
      <c r="A521" s="22"/>
      <c r="B521" s="25"/>
      <c r="C521" s="23"/>
    </row>
    <row r="522" spans="1:3">
      <c r="A522" s="22"/>
      <c r="B522" s="25"/>
      <c r="C522" s="23"/>
    </row>
    <row r="523" spans="1:3">
      <c r="A523" s="22"/>
      <c r="B523" s="25"/>
      <c r="C523" s="23"/>
    </row>
    <row r="524" spans="1:3">
      <c r="A524" s="22"/>
      <c r="B524" s="25"/>
      <c r="C524" s="23"/>
    </row>
    <row r="525" spans="1:3">
      <c r="A525" s="22"/>
      <c r="B525" s="25"/>
      <c r="C525" s="23"/>
    </row>
    <row r="526" spans="1:3">
      <c r="A526" s="22"/>
      <c r="B526" s="25"/>
      <c r="C526" s="23"/>
    </row>
    <row r="527" spans="1:3">
      <c r="A527" s="22"/>
      <c r="B527" s="25"/>
      <c r="C527" s="23"/>
    </row>
    <row r="528" spans="1:3">
      <c r="A528" s="22"/>
      <c r="B528" s="25"/>
      <c r="C528" s="23"/>
    </row>
    <row r="529" spans="1:3">
      <c r="A529" s="22"/>
      <c r="B529" s="25"/>
      <c r="C529" s="23"/>
    </row>
    <row r="530" spans="1:3">
      <c r="A530" s="22"/>
      <c r="B530" s="25"/>
      <c r="C530" s="23"/>
    </row>
    <row r="531" spans="1:3">
      <c r="A531" s="22"/>
      <c r="B531" s="25"/>
      <c r="C531" s="23"/>
    </row>
    <row r="532" spans="1:3">
      <c r="A532" s="22"/>
      <c r="B532" s="25"/>
      <c r="C532" s="23"/>
    </row>
    <row r="533" spans="1:3">
      <c r="A533" s="22"/>
      <c r="B533" s="25"/>
      <c r="C533" s="23"/>
    </row>
    <row r="534" spans="1:3">
      <c r="A534" s="22"/>
      <c r="B534" s="25"/>
      <c r="C534" s="23"/>
    </row>
    <row r="535" spans="1:3">
      <c r="A535" s="22"/>
      <c r="B535" s="25"/>
      <c r="C535" s="23"/>
    </row>
    <row r="536" spans="1:3">
      <c r="A536" s="22"/>
      <c r="B536" s="25"/>
      <c r="C536" s="23"/>
    </row>
    <row r="537" spans="1:3">
      <c r="A537" s="22"/>
      <c r="B537" s="25"/>
      <c r="C537" s="23"/>
    </row>
    <row r="538" spans="1:3">
      <c r="A538" s="22"/>
      <c r="B538" s="25"/>
      <c r="C538" s="23"/>
    </row>
    <row r="539" spans="1:3">
      <c r="A539" s="22"/>
      <c r="B539" s="25"/>
      <c r="C539" s="23"/>
    </row>
    <row r="540" spans="1:3">
      <c r="A540" s="22"/>
      <c r="B540" s="25"/>
      <c r="C540" s="23"/>
    </row>
    <row r="541" spans="1:3">
      <c r="A541" s="22"/>
      <c r="B541" s="25"/>
      <c r="C541" s="23"/>
    </row>
    <row r="542" spans="1:3">
      <c r="A542" s="22"/>
      <c r="B542" s="25"/>
      <c r="C542" s="23"/>
    </row>
    <row r="543" spans="1:3">
      <c r="A543" s="22"/>
      <c r="B543" s="25"/>
      <c r="C543" s="23"/>
    </row>
    <row r="544" spans="1:3">
      <c r="A544" s="22"/>
      <c r="B544" s="25"/>
      <c r="C544" s="23"/>
    </row>
    <row r="545" spans="1:3">
      <c r="A545" s="22"/>
      <c r="B545" s="25"/>
      <c r="C545" s="23"/>
    </row>
    <row r="546" spans="1:3">
      <c r="A546" s="22"/>
      <c r="B546" s="25"/>
      <c r="C546" s="23"/>
    </row>
    <row r="547" spans="1:3">
      <c r="A547" s="22"/>
      <c r="B547" s="25"/>
      <c r="C547" s="23"/>
    </row>
    <row r="548" spans="1:3">
      <c r="A548" s="22"/>
      <c r="B548" s="25"/>
      <c r="C548" s="23"/>
    </row>
    <row r="549" spans="1:3">
      <c r="A549" s="22"/>
      <c r="B549" s="25"/>
      <c r="C549" s="23"/>
    </row>
    <row r="550" spans="1:3">
      <c r="A550" s="22"/>
      <c r="B550" s="25"/>
      <c r="C550" s="23"/>
    </row>
    <row r="551" spans="1:3">
      <c r="A551" s="22"/>
      <c r="B551" s="25"/>
      <c r="C551" s="23"/>
    </row>
    <row r="552" spans="1:3">
      <c r="A552" s="22"/>
      <c r="B552" s="25"/>
      <c r="C552" s="23"/>
    </row>
    <row r="553" spans="1:3">
      <c r="A553" s="22"/>
      <c r="B553" s="25"/>
      <c r="C553" s="23"/>
    </row>
    <row r="554" spans="1:3">
      <c r="A554" s="22"/>
      <c r="B554" s="25"/>
      <c r="C554" s="23"/>
    </row>
    <row r="555" spans="1:3">
      <c r="A555" s="22"/>
      <c r="B555" s="25"/>
      <c r="C555" s="23"/>
    </row>
    <row r="556" spans="1:3">
      <c r="A556" s="22"/>
      <c r="B556" s="25"/>
      <c r="C556" s="23"/>
    </row>
    <row r="557" spans="1:3">
      <c r="A557" s="22"/>
      <c r="B557" s="25"/>
      <c r="C557" s="23"/>
    </row>
    <row r="558" spans="1:3">
      <c r="A558" s="22"/>
      <c r="B558" s="25"/>
      <c r="C558" s="23"/>
    </row>
    <row r="559" spans="1:3">
      <c r="A559" s="22"/>
      <c r="B559" s="25"/>
      <c r="C559" s="23"/>
    </row>
    <row r="560" spans="1:3">
      <c r="A560" s="22"/>
      <c r="B560" s="25"/>
      <c r="C560" s="23"/>
    </row>
    <row r="561" spans="1:3">
      <c r="A561" s="22"/>
      <c r="B561" s="25"/>
      <c r="C561" s="23"/>
    </row>
    <row r="562" spans="1:3">
      <c r="A562" s="22"/>
      <c r="B562" s="25"/>
      <c r="C562" s="23"/>
    </row>
    <row r="563" spans="1:3">
      <c r="A563" s="22"/>
      <c r="B563" s="25"/>
      <c r="C563" s="23"/>
    </row>
    <row r="564" spans="1:3">
      <c r="A564" s="22"/>
      <c r="B564" s="25"/>
      <c r="C564" s="23"/>
    </row>
    <row r="565" spans="1:3">
      <c r="A565" s="22"/>
      <c r="B565" s="25"/>
      <c r="C565" s="23"/>
    </row>
    <row r="566" spans="1:3">
      <c r="A566" s="22"/>
      <c r="B566" s="25"/>
      <c r="C566" s="23"/>
    </row>
    <row r="567" spans="1:3">
      <c r="A567" s="22"/>
      <c r="B567" s="25"/>
      <c r="C567" s="23"/>
    </row>
    <row r="568" spans="1:3">
      <c r="A568" s="22"/>
      <c r="B568" s="25"/>
      <c r="C568" s="23"/>
    </row>
    <row r="569" spans="1:3">
      <c r="A569" s="22"/>
      <c r="B569" s="25"/>
      <c r="C569" s="23"/>
    </row>
    <row r="570" spans="1:3">
      <c r="A570" s="22"/>
      <c r="B570" s="25"/>
      <c r="C570" s="23"/>
    </row>
    <row r="571" spans="1:3">
      <c r="A571" s="22"/>
      <c r="B571" s="25"/>
      <c r="C571" s="23"/>
    </row>
    <row r="572" spans="1:3">
      <c r="A572" s="22"/>
      <c r="B572" s="25"/>
      <c r="C572" s="23"/>
    </row>
    <row r="573" spans="1:3">
      <c r="A573" s="22"/>
      <c r="B573" s="25"/>
      <c r="C573" s="23"/>
    </row>
    <row r="574" spans="1:3">
      <c r="A574" s="22"/>
      <c r="B574" s="25"/>
      <c r="C574" s="23"/>
    </row>
    <row r="575" spans="1:3">
      <c r="A575" s="22"/>
      <c r="B575" s="25"/>
      <c r="C575" s="23"/>
    </row>
    <row r="576" spans="1:3">
      <c r="A576" s="22"/>
      <c r="B576" s="25"/>
      <c r="C576" s="23"/>
    </row>
    <row r="577" spans="1:3">
      <c r="A577" s="22"/>
      <c r="B577" s="25"/>
      <c r="C577" s="23"/>
    </row>
    <row r="578" spans="1:3">
      <c r="A578" s="22"/>
      <c r="B578" s="25"/>
      <c r="C578" s="23"/>
    </row>
    <row r="579" spans="1:3">
      <c r="A579" s="22"/>
      <c r="B579" s="25"/>
      <c r="C579" s="23"/>
    </row>
    <row r="580" spans="1:3">
      <c r="A580" s="22"/>
      <c r="B580" s="25"/>
      <c r="C580" s="23"/>
    </row>
    <row r="581" spans="1:3">
      <c r="A581" s="22"/>
      <c r="B581" s="25"/>
      <c r="C581" s="23"/>
    </row>
    <row r="582" spans="1:3">
      <c r="A582" s="22"/>
      <c r="B582" s="25"/>
      <c r="C582" s="23"/>
    </row>
    <row r="583" spans="1:3">
      <c r="A583" s="22"/>
      <c r="B583" s="25"/>
      <c r="C583" s="23"/>
    </row>
    <row r="584" spans="1:3">
      <c r="A584" s="22"/>
      <c r="B584" s="25"/>
      <c r="C584" s="23"/>
    </row>
    <row r="585" spans="1:3">
      <c r="A585" s="22"/>
      <c r="B585" s="25"/>
      <c r="C585" s="23"/>
    </row>
    <row r="586" spans="1:3">
      <c r="A586" s="22"/>
      <c r="B586" s="25"/>
      <c r="C586" s="23"/>
    </row>
    <row r="587" spans="1:3">
      <c r="A587" s="22"/>
      <c r="B587" s="25"/>
      <c r="C587" s="23"/>
    </row>
    <row r="588" spans="1:3">
      <c r="A588" s="22"/>
      <c r="B588" s="25"/>
      <c r="C588" s="23"/>
    </row>
    <row r="589" spans="1:3">
      <c r="A589" s="22"/>
      <c r="B589" s="25"/>
      <c r="C589" s="23"/>
    </row>
    <row r="590" spans="1:3">
      <c r="A590" s="22"/>
      <c r="B590" s="25"/>
      <c r="C590" s="23"/>
    </row>
    <row r="591" spans="1:3">
      <c r="A591" s="22"/>
      <c r="B591" s="25"/>
      <c r="C591" s="23"/>
    </row>
    <row r="592" spans="1:3">
      <c r="A592" s="22"/>
      <c r="B592" s="25"/>
      <c r="C592" s="23"/>
    </row>
    <row r="593" spans="1:3">
      <c r="A593" s="22"/>
      <c r="B593" s="25"/>
      <c r="C593" s="23"/>
    </row>
    <row r="594" spans="1:3">
      <c r="A594" s="22"/>
      <c r="B594" s="25"/>
      <c r="C594" s="23"/>
    </row>
    <row r="595" spans="1:3">
      <c r="A595" s="22"/>
      <c r="B595" s="25"/>
      <c r="C595" s="23"/>
    </row>
    <row r="596" spans="1:3">
      <c r="A596" s="22"/>
      <c r="B596" s="25"/>
      <c r="C596" s="23"/>
    </row>
    <row r="597" spans="1:3">
      <c r="A597" s="22"/>
      <c r="B597" s="25"/>
      <c r="C597" s="23"/>
    </row>
    <row r="598" spans="1:3">
      <c r="A598" s="22"/>
      <c r="B598" s="25"/>
      <c r="C598" s="23"/>
    </row>
    <row r="599" spans="1:3">
      <c r="A599" s="22"/>
      <c r="B599" s="25"/>
      <c r="C599" s="23"/>
    </row>
    <row r="600" spans="1:3">
      <c r="A600" s="22"/>
      <c r="B600" s="25"/>
      <c r="C600" s="23"/>
    </row>
    <row r="601" spans="1:3">
      <c r="A601" s="22"/>
      <c r="B601" s="25"/>
      <c r="C601" s="23"/>
    </row>
    <row r="602" spans="1:3">
      <c r="A602" s="22"/>
      <c r="B602" s="25"/>
      <c r="C602" s="23"/>
    </row>
    <row r="603" spans="1:3">
      <c r="A603" s="22"/>
      <c r="B603" s="25"/>
      <c r="C603" s="23"/>
    </row>
    <row r="604" spans="1:3">
      <c r="A604" s="22"/>
      <c r="B604" s="25"/>
      <c r="C604" s="23"/>
    </row>
    <row r="605" spans="1:3">
      <c r="A605" s="22"/>
      <c r="B605" s="25"/>
      <c r="C605" s="23"/>
    </row>
    <row r="606" spans="1:3">
      <c r="A606" s="22"/>
      <c r="B606" s="25"/>
      <c r="C606" s="23"/>
    </row>
    <row r="607" spans="1:3">
      <c r="A607" s="22"/>
      <c r="B607" s="25"/>
      <c r="C607" s="23"/>
    </row>
    <row r="608" spans="1:3">
      <c r="A608" s="22"/>
      <c r="B608" s="25"/>
      <c r="C608" s="23"/>
    </row>
    <row r="609" spans="1:3">
      <c r="A609" s="22"/>
      <c r="B609" s="25"/>
      <c r="C609" s="23"/>
    </row>
    <row r="610" spans="1:3">
      <c r="A610" s="22"/>
      <c r="B610" s="25"/>
      <c r="C610" s="23"/>
    </row>
    <row r="611" spans="1:3">
      <c r="A611" s="22"/>
      <c r="B611" s="25"/>
      <c r="C611" s="23"/>
    </row>
    <row r="612" spans="1:3">
      <c r="A612" s="22"/>
      <c r="B612" s="25"/>
      <c r="C612" s="23"/>
    </row>
    <row r="613" spans="1:3">
      <c r="A613" s="22"/>
      <c r="B613" s="25"/>
      <c r="C613" s="23"/>
    </row>
    <row r="614" spans="1:3">
      <c r="A614" s="22"/>
      <c r="B614" s="25"/>
      <c r="C614" s="23"/>
    </row>
    <row r="615" spans="1:3">
      <c r="A615" s="22"/>
      <c r="B615" s="25"/>
      <c r="C615" s="23"/>
    </row>
    <row r="616" spans="1:3">
      <c r="A616" s="22"/>
      <c r="B616" s="25"/>
      <c r="C616" s="23"/>
    </row>
    <row r="617" spans="1:3">
      <c r="A617" s="22"/>
      <c r="B617" s="25"/>
      <c r="C617" s="23"/>
    </row>
    <row r="618" spans="1:3">
      <c r="A618" s="22"/>
      <c r="B618" s="25"/>
      <c r="C618" s="23"/>
    </row>
    <row r="619" spans="1:3">
      <c r="A619" s="22"/>
      <c r="B619" s="25"/>
      <c r="C619" s="23"/>
    </row>
    <row r="620" spans="1:3">
      <c r="A620" s="22"/>
      <c r="B620" s="25"/>
      <c r="C620" s="23"/>
    </row>
    <row r="621" spans="1:3">
      <c r="A621" s="22"/>
      <c r="B621" s="25"/>
      <c r="C621" s="23"/>
    </row>
    <row r="622" spans="1:3">
      <c r="A622" s="22"/>
      <c r="B622" s="25"/>
      <c r="C622" s="23"/>
    </row>
    <row r="623" spans="1:3">
      <c r="A623" s="22"/>
      <c r="B623" s="25"/>
      <c r="C623" s="23"/>
    </row>
    <row r="624" spans="1:3">
      <c r="A624" s="22"/>
      <c r="B624" s="25"/>
      <c r="C624" s="23"/>
    </row>
    <row r="625" spans="1:3">
      <c r="A625" s="22"/>
      <c r="B625" s="25"/>
      <c r="C625" s="23"/>
    </row>
    <row r="626" spans="1:3">
      <c r="A626" s="22"/>
      <c r="B626" s="25"/>
      <c r="C626" s="23"/>
    </row>
    <row r="627" spans="1:3">
      <c r="A627" s="22"/>
      <c r="B627" s="25"/>
      <c r="C627" s="23"/>
    </row>
    <row r="628" spans="1:3">
      <c r="A628" s="22"/>
      <c r="B628" s="25"/>
      <c r="C628" s="23"/>
    </row>
    <row r="629" spans="1:3">
      <c r="A629" s="22"/>
      <c r="B629" s="25"/>
      <c r="C629" s="23"/>
    </row>
    <row r="630" spans="1:3">
      <c r="A630" s="22"/>
      <c r="B630" s="25"/>
      <c r="C630" s="23"/>
    </row>
    <row r="631" spans="1:3">
      <c r="A631" s="22"/>
      <c r="B631" s="25"/>
      <c r="C631" s="23"/>
    </row>
    <row r="632" spans="1:3">
      <c r="A632" s="22"/>
      <c r="B632" s="25"/>
      <c r="C632" s="23"/>
    </row>
    <row r="633" spans="1:3">
      <c r="A633" s="22"/>
      <c r="B633" s="25"/>
      <c r="C633" s="23"/>
    </row>
    <row r="634" spans="1:3">
      <c r="A634" s="22"/>
      <c r="B634" s="25"/>
      <c r="C634" s="23"/>
    </row>
    <row r="635" spans="1:3">
      <c r="A635" s="22"/>
      <c r="B635" s="25"/>
      <c r="C635" s="23"/>
    </row>
    <row r="636" spans="1:3">
      <c r="A636" s="22"/>
      <c r="B636" s="25"/>
      <c r="C636" s="23"/>
    </row>
    <row r="637" spans="1:3">
      <c r="A637" s="22"/>
      <c r="B637" s="25"/>
      <c r="C637" s="23"/>
    </row>
    <row r="638" spans="1:3">
      <c r="A638" s="22"/>
      <c r="B638" s="25"/>
      <c r="C638" s="23"/>
    </row>
    <row r="639" spans="1:3">
      <c r="A639" s="22"/>
      <c r="B639" s="25"/>
      <c r="C639" s="23"/>
    </row>
    <row r="640" spans="1:3">
      <c r="A640" s="22"/>
      <c r="B640" s="25"/>
      <c r="C640" s="23"/>
    </row>
    <row r="641" spans="1:3">
      <c r="A641" s="22"/>
      <c r="B641" s="25"/>
      <c r="C641" s="23"/>
    </row>
    <row r="642" spans="1:3">
      <c r="A642" s="22"/>
      <c r="B642" s="25"/>
      <c r="C642" s="23"/>
    </row>
    <row r="643" spans="1:3">
      <c r="A643" s="22"/>
      <c r="B643" s="25"/>
      <c r="C643" s="23"/>
    </row>
    <row r="644" spans="1:3">
      <c r="A644" s="22"/>
      <c r="B644" s="25"/>
      <c r="C644" s="23"/>
    </row>
    <row r="645" spans="1:3">
      <c r="A645" s="22"/>
      <c r="B645" s="25"/>
      <c r="C645" s="23"/>
    </row>
    <row r="646" spans="1:3">
      <c r="A646" s="22"/>
      <c r="B646" s="25"/>
      <c r="C646" s="23"/>
    </row>
    <row r="647" spans="1:3">
      <c r="A647" s="22"/>
      <c r="B647" s="25"/>
      <c r="C647" s="23"/>
    </row>
    <row r="648" spans="1:3">
      <c r="A648" s="22"/>
      <c r="B648" s="25"/>
      <c r="C648" s="23"/>
    </row>
    <row r="649" spans="1:3">
      <c r="A649" s="22"/>
      <c r="B649" s="25"/>
      <c r="C649" s="23"/>
    </row>
    <row r="650" spans="1:3">
      <c r="A650" s="22"/>
      <c r="B650" s="25"/>
      <c r="C650" s="23"/>
    </row>
    <row r="651" spans="1:3">
      <c r="A651" s="22"/>
      <c r="B651" s="25"/>
      <c r="C651" s="23"/>
    </row>
    <row r="652" spans="1:3">
      <c r="A652" s="22"/>
      <c r="B652" s="25"/>
      <c r="C652" s="23"/>
    </row>
    <row r="653" spans="1:3">
      <c r="A653" s="22"/>
      <c r="B653" s="25"/>
      <c r="C653" s="23"/>
    </row>
    <row r="654" spans="1:3">
      <c r="A654" s="22"/>
      <c r="B654" s="25"/>
      <c r="C654" s="23"/>
    </row>
    <row r="655" spans="1:3">
      <c r="A655" s="22"/>
      <c r="B655" s="25"/>
      <c r="C655" s="23"/>
    </row>
    <row r="656" spans="1:3">
      <c r="A656" s="22"/>
      <c r="B656" s="25"/>
      <c r="C656" s="23"/>
    </row>
    <row r="657" spans="1:3">
      <c r="A657" s="22"/>
      <c r="B657" s="25"/>
      <c r="C657" s="23"/>
    </row>
    <row r="658" spans="1:3">
      <c r="A658" s="22"/>
      <c r="B658" s="25"/>
      <c r="C658" s="23"/>
    </row>
    <row r="659" spans="1:3">
      <c r="A659" s="22"/>
      <c r="B659" s="25"/>
      <c r="C659" s="23"/>
    </row>
    <row r="660" spans="1:3">
      <c r="A660" s="22"/>
      <c r="B660" s="25"/>
      <c r="C660" s="23"/>
    </row>
    <row r="661" spans="1:3">
      <c r="A661" s="22"/>
      <c r="B661" s="25"/>
      <c r="C661" s="23"/>
    </row>
    <row r="662" spans="1:3">
      <c r="A662" s="22"/>
      <c r="B662" s="25"/>
      <c r="C662" s="23"/>
    </row>
    <row r="663" spans="1:3">
      <c r="A663" s="22"/>
      <c r="B663" s="25"/>
      <c r="C663" s="23"/>
    </row>
    <row r="664" spans="1:3">
      <c r="A664" s="22"/>
      <c r="B664" s="25"/>
      <c r="C664" s="23"/>
    </row>
    <row r="665" spans="1:3">
      <c r="A665" s="22"/>
      <c r="B665" s="25"/>
      <c r="C665" s="23"/>
    </row>
    <row r="666" spans="1:3">
      <c r="A666" s="22"/>
      <c r="B666" s="25"/>
      <c r="C666" s="23"/>
    </row>
    <row r="667" spans="1:3">
      <c r="A667" s="22"/>
      <c r="B667" s="25"/>
      <c r="C667" s="23"/>
    </row>
    <row r="668" spans="1:3">
      <c r="A668" s="22"/>
      <c r="B668" s="25"/>
      <c r="C668" s="23"/>
    </row>
    <row r="669" spans="1:3">
      <c r="A669" s="22"/>
      <c r="B669" s="25"/>
      <c r="C669" s="23"/>
    </row>
    <row r="670" spans="1:3">
      <c r="A670" s="22"/>
      <c r="B670" s="25"/>
      <c r="C670" s="23"/>
    </row>
    <row r="671" spans="1:3">
      <c r="A671" s="22"/>
      <c r="B671" s="25"/>
      <c r="C671" s="23"/>
    </row>
    <row r="672" spans="1:3">
      <c r="A672" s="22"/>
      <c r="B672" s="25"/>
      <c r="C672" s="23"/>
    </row>
    <row r="673" spans="1:3">
      <c r="A673" s="22"/>
      <c r="B673" s="25"/>
      <c r="C673" s="23"/>
    </row>
    <row r="674" spans="1:3">
      <c r="A674" s="22"/>
      <c r="B674" s="25"/>
      <c r="C674" s="23"/>
    </row>
    <row r="675" spans="1:3">
      <c r="A675" s="22"/>
      <c r="B675" s="25"/>
      <c r="C675" s="23"/>
    </row>
    <row r="676" spans="1:3">
      <c r="A676" s="22"/>
      <c r="B676" s="25"/>
      <c r="C676" s="23"/>
    </row>
    <row r="677" spans="1:3">
      <c r="A677" s="22"/>
      <c r="B677" s="25"/>
      <c r="C677" s="23"/>
    </row>
    <row r="678" spans="1:3">
      <c r="A678" s="22"/>
      <c r="B678" s="25"/>
      <c r="C678" s="23"/>
    </row>
    <row r="679" spans="1:3">
      <c r="A679" s="22"/>
      <c r="B679" s="25"/>
      <c r="C679" s="23"/>
    </row>
    <row r="680" spans="1:3">
      <c r="A680" s="22"/>
      <c r="B680" s="25"/>
      <c r="C680" s="23"/>
    </row>
    <row r="681" spans="1:3">
      <c r="A681" s="22"/>
      <c r="B681" s="25"/>
      <c r="C681" s="23"/>
    </row>
    <row r="682" spans="1:3">
      <c r="A682" s="22"/>
      <c r="B682" s="25"/>
      <c r="C682" s="23"/>
    </row>
    <row r="683" spans="1:3">
      <c r="A683" s="22"/>
      <c r="B683" s="25"/>
      <c r="C683" s="23"/>
    </row>
    <row r="684" spans="1:3">
      <c r="A684" s="22"/>
      <c r="B684" s="25"/>
      <c r="C684" s="23"/>
    </row>
    <row r="685" spans="1:3">
      <c r="A685" s="22"/>
      <c r="B685" s="25"/>
      <c r="C685" s="23"/>
    </row>
    <row r="686" spans="1:3">
      <c r="A686" s="22"/>
      <c r="B686" s="25"/>
      <c r="C686" s="23"/>
    </row>
    <row r="687" spans="1:3">
      <c r="A687" s="22"/>
      <c r="B687" s="25"/>
      <c r="C687" s="23"/>
    </row>
    <row r="688" spans="1:3">
      <c r="A688" s="22"/>
      <c r="B688" s="25"/>
      <c r="C688" s="23"/>
    </row>
    <row r="689" spans="1:3">
      <c r="A689" s="22"/>
      <c r="B689" s="25"/>
      <c r="C689" s="23"/>
    </row>
    <row r="690" spans="1:3">
      <c r="A690" s="22"/>
      <c r="B690" s="25"/>
      <c r="C690" s="23"/>
    </row>
    <row r="691" spans="1:3">
      <c r="A691" s="22"/>
      <c r="B691" s="25"/>
      <c r="C691" s="23"/>
    </row>
    <row r="692" spans="1:3">
      <c r="A692" s="22"/>
      <c r="B692" s="25"/>
      <c r="C692" s="23"/>
    </row>
    <row r="693" spans="1:3">
      <c r="A693" s="22"/>
      <c r="B693" s="25"/>
      <c r="C693" s="23"/>
    </row>
    <row r="694" spans="1:3">
      <c r="A694" s="22"/>
      <c r="B694" s="25"/>
      <c r="C694" s="23"/>
    </row>
    <row r="695" spans="1:3">
      <c r="A695" s="22"/>
      <c r="B695" s="25"/>
      <c r="C695" s="23"/>
    </row>
    <row r="696" spans="1:3">
      <c r="A696" s="22"/>
      <c r="B696" s="25"/>
      <c r="C696" s="23"/>
    </row>
    <row r="697" spans="1:3">
      <c r="A697" s="22"/>
      <c r="B697" s="25"/>
      <c r="C697" s="23"/>
    </row>
    <row r="698" spans="1:3">
      <c r="A698" s="22"/>
      <c r="B698" s="25"/>
      <c r="C698" s="23"/>
    </row>
    <row r="699" spans="1:3">
      <c r="A699" s="22"/>
      <c r="B699" s="25"/>
      <c r="C699" s="23"/>
    </row>
    <row r="700" spans="1:3">
      <c r="A700" s="22"/>
      <c r="B700" s="25"/>
      <c r="C700" s="23"/>
    </row>
    <row r="701" spans="1:3">
      <c r="A701" s="22"/>
      <c r="B701" s="25"/>
      <c r="C701" s="23"/>
    </row>
    <row r="702" spans="1:3">
      <c r="A702" s="22"/>
      <c r="B702" s="25"/>
      <c r="C702" s="23"/>
    </row>
    <row r="703" spans="1:3">
      <c r="A703" s="22"/>
      <c r="B703" s="25"/>
      <c r="C703" s="23"/>
    </row>
    <row r="704" spans="1:3">
      <c r="A704" s="22"/>
      <c r="B704" s="25"/>
      <c r="C704" s="23"/>
    </row>
    <row r="705" spans="1:3">
      <c r="A705" s="22"/>
      <c r="B705" s="25"/>
      <c r="C705" s="23"/>
    </row>
    <row r="706" spans="1:3">
      <c r="A706" s="22"/>
      <c r="B706" s="25"/>
      <c r="C706" s="23"/>
    </row>
    <row r="707" spans="1:3">
      <c r="A707" s="22"/>
      <c r="B707" s="25"/>
      <c r="C707" s="23"/>
    </row>
    <row r="708" spans="1:3">
      <c r="A708" s="22"/>
      <c r="B708" s="25"/>
      <c r="C708" s="23"/>
    </row>
    <row r="709" spans="1:3">
      <c r="A709" s="22"/>
      <c r="B709" s="25"/>
      <c r="C709" s="23"/>
    </row>
    <row r="710" spans="1:3">
      <c r="A710" s="22"/>
      <c r="B710" s="25"/>
      <c r="C710" s="23"/>
    </row>
    <row r="711" spans="1:3">
      <c r="A711" s="22"/>
      <c r="B711" s="25"/>
      <c r="C711" s="23"/>
    </row>
    <row r="712" spans="1:3">
      <c r="A712" s="22"/>
      <c r="B712" s="25"/>
      <c r="C712" s="23"/>
    </row>
    <row r="713" spans="1:3">
      <c r="A713" s="22"/>
      <c r="B713" s="25"/>
      <c r="C713" s="23"/>
    </row>
    <row r="714" spans="1:3">
      <c r="A714" s="22"/>
      <c r="B714" s="25"/>
      <c r="C714" s="23"/>
    </row>
    <row r="715" spans="1:3">
      <c r="A715" s="22"/>
      <c r="B715" s="25"/>
      <c r="C715" s="23"/>
    </row>
    <row r="716" spans="1:3">
      <c r="A716" s="22"/>
      <c r="B716" s="25"/>
      <c r="C716" s="23"/>
    </row>
    <row r="717" spans="1:3">
      <c r="A717" s="22"/>
      <c r="B717" s="25"/>
      <c r="C717" s="23"/>
    </row>
    <row r="718" spans="1:3">
      <c r="A718" s="22"/>
      <c r="B718" s="25"/>
      <c r="C718" s="23"/>
    </row>
    <row r="719" spans="1:3">
      <c r="A719" s="22"/>
      <c r="B719" s="25"/>
      <c r="C719" s="23"/>
    </row>
    <row r="720" spans="1:3">
      <c r="A720" s="22"/>
      <c r="B720" s="25"/>
      <c r="C720" s="23"/>
    </row>
    <row r="721" spans="1:3">
      <c r="A721" s="22"/>
      <c r="B721" s="25"/>
      <c r="C721" s="23"/>
    </row>
    <row r="722" spans="1:3">
      <c r="A722" s="22"/>
      <c r="B722" s="25"/>
      <c r="C722" s="23"/>
    </row>
    <row r="723" spans="1:3">
      <c r="A723" s="22"/>
      <c r="B723" s="25"/>
      <c r="C723" s="23"/>
    </row>
    <row r="724" spans="1:3">
      <c r="A724" s="22"/>
      <c r="B724" s="25"/>
      <c r="C724" s="23"/>
    </row>
    <row r="725" spans="1:3">
      <c r="A725" s="22"/>
      <c r="B725" s="25"/>
      <c r="C725" s="23"/>
    </row>
    <row r="726" spans="1:3">
      <c r="A726" s="22"/>
      <c r="B726" s="25"/>
      <c r="C726" s="23"/>
    </row>
    <row r="727" spans="1:3">
      <c r="A727" s="22"/>
      <c r="B727" s="25"/>
      <c r="C727" s="23"/>
    </row>
    <row r="728" spans="1:3">
      <c r="A728" s="22"/>
      <c r="B728" s="25"/>
      <c r="C728" s="23"/>
    </row>
    <row r="729" spans="1:3">
      <c r="A729" s="22"/>
      <c r="B729" s="25"/>
      <c r="C729" s="23"/>
    </row>
    <row r="730" spans="1:3">
      <c r="A730" s="22"/>
      <c r="B730" s="25"/>
      <c r="C730" s="23"/>
    </row>
    <row r="731" spans="1:3">
      <c r="A731" s="22"/>
      <c r="B731" s="25"/>
      <c r="C731" s="23"/>
    </row>
    <row r="732" spans="1:3">
      <c r="A732" s="22"/>
      <c r="B732" s="25"/>
      <c r="C732" s="23"/>
    </row>
    <row r="733" spans="1:3">
      <c r="A733" s="22"/>
      <c r="B733" s="25"/>
      <c r="C733" s="23"/>
    </row>
    <row r="734" spans="1:3">
      <c r="A734" s="22"/>
      <c r="B734" s="25"/>
      <c r="C734" s="23"/>
    </row>
    <row r="735" spans="1:3">
      <c r="A735" s="22"/>
      <c r="B735" s="25"/>
      <c r="C735" s="23"/>
    </row>
    <row r="736" spans="1:3">
      <c r="A736" s="22"/>
      <c r="B736" s="25"/>
      <c r="C736" s="23"/>
    </row>
    <row r="737" spans="1:3">
      <c r="A737" s="22"/>
      <c r="B737" s="25"/>
      <c r="C737" s="23"/>
    </row>
    <row r="738" spans="1:3">
      <c r="A738" s="22"/>
      <c r="B738" s="25"/>
      <c r="C738" s="23"/>
    </row>
    <row r="739" spans="1:3">
      <c r="A739" s="22"/>
      <c r="B739" s="25"/>
      <c r="C739" s="23"/>
    </row>
    <row r="740" spans="1:3">
      <c r="A740" s="22"/>
      <c r="B740" s="25"/>
      <c r="C740" s="23"/>
    </row>
    <row r="741" spans="1:3">
      <c r="A741" s="22"/>
      <c r="B741" s="25"/>
      <c r="C741" s="23"/>
    </row>
    <row r="742" spans="1:3">
      <c r="A742" s="22"/>
      <c r="B742" s="25"/>
      <c r="C742" s="23"/>
    </row>
    <row r="743" spans="1:3">
      <c r="A743" s="22"/>
      <c r="B743" s="25"/>
      <c r="C743" s="23"/>
    </row>
    <row r="744" spans="1:3">
      <c r="A744" s="22"/>
      <c r="B744" s="25"/>
      <c r="C744" s="23"/>
    </row>
    <row r="745" spans="1:3">
      <c r="A745" s="22"/>
      <c r="B745" s="25"/>
      <c r="C745" s="23"/>
    </row>
    <row r="746" spans="1:3">
      <c r="A746" s="22"/>
      <c r="B746" s="25"/>
      <c r="C746" s="23"/>
    </row>
    <row r="747" spans="1:3">
      <c r="A747" s="22"/>
      <c r="B747" s="25"/>
      <c r="C747" s="23"/>
    </row>
    <row r="748" spans="1:3">
      <c r="A748" s="22"/>
      <c r="B748" s="25"/>
      <c r="C748" s="23"/>
    </row>
    <row r="749" spans="1:3">
      <c r="A749" s="22"/>
      <c r="B749" s="25"/>
      <c r="C749" s="23"/>
    </row>
    <row r="750" spans="1:3">
      <c r="A750" s="22"/>
      <c r="B750" s="25"/>
      <c r="C750" s="23"/>
    </row>
    <row r="751" spans="1:3">
      <c r="A751" s="22"/>
      <c r="B751" s="25"/>
      <c r="C751" s="23"/>
    </row>
    <row r="752" spans="1:3">
      <c r="A752" s="22"/>
      <c r="B752" s="25"/>
      <c r="C752" s="23"/>
    </row>
    <row r="753" spans="1:3">
      <c r="A753" s="22"/>
      <c r="B753" s="25"/>
      <c r="C753" s="23"/>
    </row>
    <row r="754" spans="1:3">
      <c r="A754" s="22"/>
      <c r="B754" s="25"/>
      <c r="C754" s="23"/>
    </row>
    <row r="755" spans="1:3">
      <c r="A755" s="22"/>
      <c r="B755" s="25"/>
      <c r="C755" s="23"/>
    </row>
    <row r="756" spans="1:3">
      <c r="A756" s="22"/>
      <c r="B756" s="25"/>
      <c r="C756" s="23"/>
    </row>
    <row r="757" spans="1:3">
      <c r="A757" s="22"/>
      <c r="B757" s="25"/>
      <c r="C757" s="23"/>
    </row>
    <row r="758" spans="1:3">
      <c r="A758" s="22"/>
      <c r="B758" s="25"/>
      <c r="C758" s="23"/>
    </row>
    <row r="759" spans="1:3">
      <c r="A759" s="22"/>
      <c r="B759" s="25"/>
      <c r="C759" s="23"/>
    </row>
    <row r="760" spans="1:3">
      <c r="A760" s="22"/>
      <c r="B760" s="25"/>
      <c r="C760" s="23"/>
    </row>
    <row r="761" spans="1:3">
      <c r="A761" s="22"/>
      <c r="B761" s="25"/>
      <c r="C761" s="23"/>
    </row>
    <row r="762" spans="1:3">
      <c r="A762" s="22"/>
      <c r="B762" s="25"/>
      <c r="C762" s="23"/>
    </row>
    <row r="763" spans="1:3">
      <c r="A763" s="22"/>
      <c r="B763" s="25"/>
      <c r="C763" s="23"/>
    </row>
    <row r="764" spans="1:3">
      <c r="A764" s="22"/>
      <c r="B764" s="25"/>
      <c r="C764" s="23"/>
    </row>
    <row r="765" spans="1:3">
      <c r="A765" s="22"/>
      <c r="B765" s="25"/>
      <c r="C765" s="23"/>
    </row>
    <row r="766" spans="1:3">
      <c r="A766" s="22"/>
      <c r="B766" s="25"/>
      <c r="C766" s="23"/>
    </row>
    <row r="767" spans="1:3">
      <c r="A767" s="22"/>
      <c r="B767" s="25"/>
      <c r="C767" s="23"/>
    </row>
    <row r="768" spans="1:3">
      <c r="A768" s="22"/>
      <c r="B768" s="25"/>
      <c r="C768" s="23"/>
    </row>
    <row r="769" spans="1:3">
      <c r="A769" s="22"/>
      <c r="B769" s="25"/>
      <c r="C769" s="23"/>
    </row>
    <row r="770" spans="1:3">
      <c r="A770" s="22"/>
      <c r="B770" s="25"/>
      <c r="C770" s="23"/>
    </row>
    <row r="771" spans="1:3">
      <c r="A771" s="22"/>
      <c r="B771" s="25"/>
      <c r="C771" s="23"/>
    </row>
    <row r="772" spans="1:3">
      <c r="A772" s="22"/>
      <c r="B772" s="25"/>
      <c r="C772" s="23"/>
    </row>
    <row r="773" spans="1:3">
      <c r="A773" s="22"/>
      <c r="B773" s="25"/>
      <c r="C773" s="23"/>
    </row>
    <row r="774" spans="1:3">
      <c r="A774" s="22"/>
      <c r="B774" s="25"/>
      <c r="C774" s="23"/>
    </row>
    <row r="775" spans="1:3">
      <c r="A775" s="22"/>
      <c r="B775" s="25"/>
      <c r="C775" s="23"/>
    </row>
    <row r="776" spans="1:3">
      <c r="A776" s="22"/>
      <c r="B776" s="25"/>
      <c r="C776" s="23"/>
    </row>
    <row r="777" spans="1:3">
      <c r="A777" s="22"/>
      <c r="B777" s="25"/>
      <c r="C777" s="23"/>
    </row>
    <row r="778" spans="1:3">
      <c r="A778" s="22"/>
      <c r="B778" s="25"/>
      <c r="C778" s="23"/>
    </row>
    <row r="779" spans="1:3">
      <c r="A779" s="22"/>
      <c r="B779" s="25"/>
      <c r="C779" s="23"/>
    </row>
    <row r="780" spans="1:3">
      <c r="A780" s="22"/>
      <c r="B780" s="25"/>
      <c r="C780" s="23"/>
    </row>
    <row r="781" spans="1:3">
      <c r="A781" s="22"/>
      <c r="B781" s="25"/>
      <c r="C781" s="23"/>
    </row>
    <row r="782" spans="1:3">
      <c r="A782" s="22"/>
      <c r="B782" s="25"/>
      <c r="C782" s="23"/>
    </row>
    <row r="783" spans="1:3">
      <c r="A783" s="22"/>
      <c r="B783" s="25"/>
      <c r="C783" s="23"/>
    </row>
    <row r="784" spans="1:3">
      <c r="A784" s="22"/>
      <c r="B784" s="25"/>
      <c r="C784" s="23"/>
    </row>
    <row r="785" spans="1:3">
      <c r="A785" s="22"/>
      <c r="B785" s="25"/>
      <c r="C785" s="23"/>
    </row>
    <row r="786" spans="1:3">
      <c r="A786" s="22"/>
      <c r="B786" s="25"/>
      <c r="C786" s="23"/>
    </row>
    <row r="787" spans="1:3">
      <c r="A787" s="22"/>
      <c r="B787" s="25"/>
      <c r="C787" s="23"/>
    </row>
    <row r="788" spans="1:3">
      <c r="A788" s="22"/>
      <c r="B788" s="25"/>
      <c r="C788" s="23"/>
    </row>
    <row r="789" spans="1:3">
      <c r="A789" s="22"/>
      <c r="B789" s="25"/>
      <c r="C789" s="23"/>
    </row>
    <row r="790" spans="1:3">
      <c r="A790" s="22"/>
      <c r="B790" s="25"/>
      <c r="C790" s="23"/>
    </row>
    <row r="791" spans="1:3">
      <c r="A791" s="22"/>
      <c r="B791" s="25"/>
      <c r="C791" s="23"/>
    </row>
    <row r="792" spans="1:3">
      <c r="A792" s="22"/>
      <c r="B792" s="25"/>
      <c r="C792" s="23"/>
    </row>
    <row r="793" spans="1:3">
      <c r="A793" s="22"/>
      <c r="B793" s="25"/>
      <c r="C793" s="23"/>
    </row>
    <row r="794" spans="1:3">
      <c r="A794" s="22"/>
      <c r="B794" s="25"/>
      <c r="C794" s="23"/>
    </row>
    <row r="795" spans="1:3">
      <c r="A795" s="22"/>
      <c r="B795" s="25"/>
      <c r="C795" s="23"/>
    </row>
    <row r="796" spans="1:3">
      <c r="A796" s="22"/>
      <c r="B796" s="25"/>
      <c r="C796" s="23"/>
    </row>
    <row r="797" spans="1:3">
      <c r="A797" s="22"/>
      <c r="B797" s="25"/>
      <c r="C797" s="23"/>
    </row>
    <row r="798" spans="1:3">
      <c r="A798" s="22"/>
      <c r="B798" s="25"/>
      <c r="C798" s="23"/>
    </row>
    <row r="799" spans="1:3">
      <c r="A799" s="22"/>
      <c r="B799" s="25"/>
      <c r="C799" s="23"/>
    </row>
    <row r="800" spans="1:3">
      <c r="A800" s="22"/>
      <c r="B800" s="25"/>
      <c r="C800" s="23"/>
    </row>
    <row r="801" spans="1:3">
      <c r="A801" s="22"/>
      <c r="B801" s="25"/>
      <c r="C801" s="23"/>
    </row>
    <row r="802" spans="1:3">
      <c r="A802" s="22"/>
      <c r="B802" s="25"/>
      <c r="C802" s="23"/>
    </row>
    <row r="803" spans="1:3">
      <c r="A803" s="22"/>
      <c r="B803" s="25"/>
      <c r="C803" s="23"/>
    </row>
    <row r="804" spans="1:3">
      <c r="A804" s="22"/>
      <c r="B804" s="25"/>
      <c r="C804" s="23"/>
    </row>
    <row r="805" spans="1:3">
      <c r="A805" s="22"/>
      <c r="B805" s="25"/>
      <c r="C805" s="23"/>
    </row>
    <row r="806" spans="1:3">
      <c r="A806" s="22"/>
      <c r="B806" s="25"/>
      <c r="C806" s="23"/>
    </row>
    <row r="807" spans="1:3">
      <c r="A807" s="22"/>
      <c r="B807" s="25"/>
      <c r="C807" s="23"/>
    </row>
    <row r="808" spans="1:3">
      <c r="A808" s="22"/>
      <c r="B808" s="25"/>
      <c r="C808" s="23"/>
    </row>
    <row r="809" spans="1:3">
      <c r="A809" s="22"/>
      <c r="B809" s="25"/>
      <c r="C809" s="23"/>
    </row>
    <row r="810" spans="1:3">
      <c r="A810" s="22"/>
      <c r="B810" s="25"/>
      <c r="C810" s="23"/>
    </row>
    <row r="811" spans="1:3">
      <c r="A811" s="22"/>
      <c r="B811" s="25"/>
      <c r="C811" s="23"/>
    </row>
    <row r="812" spans="1:3">
      <c r="A812" s="22"/>
      <c r="B812" s="25"/>
      <c r="C812" s="23"/>
    </row>
    <row r="813" spans="1:3">
      <c r="A813" s="22"/>
      <c r="B813" s="25"/>
      <c r="C813" s="23"/>
    </row>
    <row r="814" spans="1:3">
      <c r="A814" s="22"/>
      <c r="B814" s="25"/>
      <c r="C814" s="23"/>
    </row>
    <row r="815" spans="1:3">
      <c r="A815" s="22"/>
      <c r="B815" s="25"/>
      <c r="C815" s="23"/>
    </row>
    <row r="816" spans="1:3">
      <c r="A816" s="22"/>
      <c r="B816" s="25"/>
      <c r="C816" s="23"/>
    </row>
    <row r="817" spans="1:3">
      <c r="A817" s="22"/>
      <c r="B817" s="25"/>
      <c r="C817" s="23"/>
    </row>
    <row r="818" spans="1:3">
      <c r="A818" s="22"/>
      <c r="B818" s="25"/>
      <c r="C818" s="23"/>
    </row>
    <row r="819" spans="1:3">
      <c r="A819" s="22"/>
      <c r="B819" s="25"/>
      <c r="C819" s="23"/>
    </row>
    <row r="820" spans="1:3">
      <c r="A820" s="22"/>
      <c r="B820" s="25"/>
      <c r="C820" s="23"/>
    </row>
    <row r="821" spans="1:3">
      <c r="A821" s="22"/>
      <c r="B821" s="25"/>
      <c r="C821" s="23"/>
    </row>
    <row r="822" spans="1:3">
      <c r="A822" s="22"/>
      <c r="B822" s="25"/>
      <c r="C822" s="23"/>
    </row>
    <row r="823" spans="1:3">
      <c r="A823" s="22"/>
      <c r="B823" s="25"/>
      <c r="C823" s="23"/>
    </row>
    <row r="824" spans="1:3">
      <c r="A824" s="22"/>
      <c r="B824" s="25"/>
      <c r="C824" s="23"/>
    </row>
    <row r="825" spans="1:3">
      <c r="A825" s="22"/>
      <c r="B825" s="25"/>
      <c r="C825" s="23"/>
    </row>
    <row r="826" spans="1:3">
      <c r="A826" s="22"/>
      <c r="B826" s="25"/>
      <c r="C826" s="23"/>
    </row>
    <row r="827" spans="1:3">
      <c r="A827" s="22"/>
      <c r="B827" s="25"/>
      <c r="C827" s="23"/>
    </row>
    <row r="828" spans="1:3">
      <c r="A828" s="22"/>
      <c r="B828" s="25"/>
      <c r="C828" s="23"/>
    </row>
    <row r="829" spans="1:3">
      <c r="A829" s="22"/>
      <c r="B829" s="25"/>
      <c r="C829" s="23"/>
    </row>
    <row r="830" spans="1:3">
      <c r="A830" s="22"/>
      <c r="B830" s="25"/>
      <c r="C830" s="23"/>
    </row>
    <row r="831" spans="1:3">
      <c r="A831" s="22"/>
      <c r="B831" s="25"/>
      <c r="C831" s="23"/>
    </row>
    <row r="832" spans="1:3">
      <c r="A832" s="22"/>
      <c r="B832" s="25"/>
      <c r="C832" s="23"/>
    </row>
    <row r="833" spans="1:3">
      <c r="A833" s="22"/>
      <c r="B833" s="25"/>
      <c r="C833" s="23"/>
    </row>
    <row r="834" spans="1:3">
      <c r="A834" s="22"/>
      <c r="B834" s="25"/>
      <c r="C834" s="23"/>
    </row>
    <row r="835" spans="1:3">
      <c r="A835" s="22"/>
      <c r="B835" s="25"/>
      <c r="C835" s="23"/>
    </row>
    <row r="836" spans="1:3">
      <c r="A836" s="22"/>
      <c r="B836" s="25"/>
      <c r="C836" s="23"/>
    </row>
    <row r="837" spans="1:3">
      <c r="A837" s="22"/>
      <c r="B837" s="25"/>
      <c r="C837" s="23"/>
    </row>
    <row r="838" spans="1:3">
      <c r="A838" s="22"/>
      <c r="B838" s="25"/>
      <c r="C838" s="23"/>
    </row>
    <row r="839" spans="1:3">
      <c r="A839" s="22"/>
      <c r="B839" s="25"/>
      <c r="C839" s="23"/>
    </row>
    <row r="840" spans="1:3">
      <c r="A840" s="22"/>
      <c r="B840" s="25"/>
      <c r="C840" s="23"/>
    </row>
    <row r="841" spans="1:3">
      <c r="A841" s="22"/>
      <c r="B841" s="25"/>
      <c r="C841" s="23"/>
    </row>
    <row r="842" spans="1:3">
      <c r="A842" s="22"/>
      <c r="B842" s="25"/>
      <c r="C842" s="23"/>
    </row>
    <row r="843" spans="1:3">
      <c r="A843" s="22"/>
      <c r="B843" s="25"/>
      <c r="C843" s="23"/>
    </row>
    <row r="844" spans="1:3">
      <c r="A844" s="22"/>
      <c r="B844" s="25"/>
      <c r="C844" s="23"/>
    </row>
    <row r="845" spans="1:3">
      <c r="A845" s="22"/>
      <c r="B845" s="25"/>
      <c r="C845" s="23"/>
    </row>
    <row r="846" spans="1:3">
      <c r="A846" s="22"/>
      <c r="B846" s="25"/>
      <c r="C846" s="23"/>
    </row>
    <row r="847" spans="1:3">
      <c r="A847" s="22"/>
      <c r="B847" s="25"/>
      <c r="C847" s="23"/>
    </row>
    <row r="848" spans="1:3">
      <c r="A848" s="22"/>
      <c r="B848" s="25"/>
      <c r="C848" s="23"/>
    </row>
    <row r="849" spans="1:3">
      <c r="A849" s="22"/>
      <c r="B849" s="25"/>
      <c r="C849" s="23"/>
    </row>
    <row r="850" spans="1:3">
      <c r="A850" s="22"/>
      <c r="B850" s="25"/>
      <c r="C850" s="23"/>
    </row>
    <row r="851" spans="1:3">
      <c r="A851" s="22"/>
      <c r="B851" s="25"/>
      <c r="C851" s="23"/>
    </row>
    <row r="852" spans="1:3">
      <c r="A852" s="22"/>
      <c r="B852" s="25"/>
      <c r="C852" s="23"/>
    </row>
    <row r="853" spans="1:3">
      <c r="A853" s="22"/>
      <c r="B853" s="25"/>
      <c r="C853" s="23"/>
    </row>
    <row r="854" spans="1:3">
      <c r="A854" s="22"/>
      <c r="B854" s="25"/>
      <c r="C854" s="23"/>
    </row>
    <row r="855" spans="1:3">
      <c r="A855" s="22"/>
      <c r="B855" s="25"/>
      <c r="C855" s="23"/>
    </row>
    <row r="856" spans="1:3">
      <c r="A856" s="22"/>
      <c r="B856" s="25"/>
      <c r="C856" s="23"/>
    </row>
    <row r="857" spans="1:3">
      <c r="A857" s="22"/>
      <c r="B857" s="25"/>
      <c r="C857" s="23"/>
    </row>
    <row r="858" spans="1:3">
      <c r="A858" s="22"/>
      <c r="B858" s="25"/>
      <c r="C858" s="23"/>
    </row>
    <row r="859" spans="1:3">
      <c r="A859" s="22"/>
      <c r="B859" s="25"/>
      <c r="C859" s="23"/>
    </row>
    <row r="860" spans="1:3">
      <c r="A860" s="22"/>
      <c r="B860" s="25"/>
      <c r="C860" s="23"/>
    </row>
    <row r="861" spans="1:3">
      <c r="A861" s="22"/>
      <c r="B861" s="25"/>
      <c r="C861" s="23"/>
    </row>
    <row r="862" spans="1:3">
      <c r="A862" s="22"/>
      <c r="B862" s="25"/>
      <c r="C862" s="23"/>
    </row>
    <row r="863" spans="1:3">
      <c r="A863" s="22"/>
      <c r="B863" s="25"/>
      <c r="C863" s="23"/>
    </row>
    <row r="864" spans="1:3">
      <c r="A864" s="22"/>
      <c r="B864" s="25"/>
      <c r="C864" s="23"/>
    </row>
    <row r="865" spans="1:3">
      <c r="A865" s="22"/>
      <c r="B865" s="25"/>
      <c r="C865" s="23"/>
    </row>
    <row r="866" spans="1:3">
      <c r="A866" s="22"/>
      <c r="B866" s="25"/>
      <c r="C866" s="23"/>
    </row>
    <row r="867" spans="1:3">
      <c r="A867" s="22"/>
      <c r="B867" s="25"/>
      <c r="C867" s="23"/>
    </row>
    <row r="868" spans="1:3">
      <c r="A868" s="22"/>
      <c r="B868" s="25"/>
      <c r="C868" s="23"/>
    </row>
    <row r="869" spans="1:3">
      <c r="A869" s="22"/>
      <c r="B869" s="25"/>
      <c r="C869" s="23"/>
    </row>
    <row r="870" spans="1:3">
      <c r="A870" s="22"/>
      <c r="B870" s="25"/>
      <c r="C870" s="23"/>
    </row>
    <row r="871" spans="1:3">
      <c r="A871" s="22"/>
      <c r="B871" s="25"/>
      <c r="C871" s="23"/>
    </row>
    <row r="872" spans="1:3">
      <c r="A872" s="22"/>
      <c r="B872" s="25"/>
      <c r="C872" s="23"/>
    </row>
    <row r="873" spans="1:3">
      <c r="A873" s="22"/>
      <c r="B873" s="25"/>
      <c r="C873" s="23"/>
    </row>
    <row r="874" spans="1:3">
      <c r="A874" s="22"/>
      <c r="B874" s="25"/>
      <c r="C874" s="23"/>
    </row>
    <row r="875" spans="1:3">
      <c r="A875" s="22"/>
      <c r="B875" s="25"/>
      <c r="C875" s="23"/>
    </row>
    <row r="876" spans="1:3">
      <c r="A876" s="22"/>
      <c r="B876" s="25"/>
      <c r="C876" s="23"/>
    </row>
    <row r="877" spans="1:3">
      <c r="A877" s="22"/>
      <c r="B877" s="25"/>
      <c r="C877" s="23"/>
    </row>
    <row r="878" spans="1:3">
      <c r="A878" s="22"/>
      <c r="B878" s="25"/>
      <c r="C878" s="23"/>
    </row>
    <row r="879" spans="1:3">
      <c r="A879" s="22"/>
      <c r="B879" s="25"/>
      <c r="C879" s="23"/>
    </row>
    <row r="880" spans="1:3">
      <c r="A880" s="22"/>
      <c r="B880" s="25"/>
      <c r="C880" s="23"/>
    </row>
    <row r="881" spans="1:3">
      <c r="A881" s="22"/>
      <c r="B881" s="25"/>
      <c r="C881" s="23"/>
    </row>
    <row r="882" spans="1:3">
      <c r="A882" s="22"/>
      <c r="B882" s="25"/>
      <c r="C882" s="23"/>
    </row>
    <row r="883" spans="1:3">
      <c r="A883" s="22"/>
      <c r="B883" s="25"/>
      <c r="C883" s="23"/>
    </row>
    <row r="884" spans="1:3">
      <c r="A884" s="22"/>
      <c r="B884" s="25"/>
      <c r="C884" s="23"/>
    </row>
    <row r="885" spans="1:3">
      <c r="A885" s="22"/>
      <c r="B885" s="25"/>
      <c r="C885" s="23"/>
    </row>
    <row r="886" spans="1:3">
      <c r="A886" s="22"/>
      <c r="B886" s="25"/>
      <c r="C886" s="23"/>
    </row>
    <row r="887" spans="1:3">
      <c r="A887" s="22"/>
      <c r="B887" s="25"/>
      <c r="C887" s="23"/>
    </row>
    <row r="888" spans="1:3">
      <c r="A888" s="22"/>
      <c r="B888" s="25"/>
      <c r="C888" s="23"/>
    </row>
    <row r="889" spans="1:3">
      <c r="A889" s="22"/>
      <c r="B889" s="25"/>
      <c r="C889" s="23"/>
    </row>
    <row r="890" spans="1:3">
      <c r="A890" s="22"/>
      <c r="B890" s="25"/>
      <c r="C890" s="23"/>
    </row>
    <row r="891" spans="1:3">
      <c r="A891" s="22"/>
      <c r="B891" s="25"/>
      <c r="C891" s="23"/>
    </row>
    <row r="892" spans="1:3">
      <c r="A892" s="22"/>
      <c r="B892" s="25"/>
      <c r="C892" s="23"/>
    </row>
    <row r="893" spans="1:3">
      <c r="A893" s="22"/>
      <c r="B893" s="25"/>
      <c r="C893" s="23"/>
    </row>
    <row r="894" spans="1:3">
      <c r="A894" s="22"/>
      <c r="B894" s="25"/>
      <c r="C894" s="23"/>
    </row>
    <row r="895" spans="1:3">
      <c r="A895" s="22"/>
      <c r="B895" s="25"/>
      <c r="C895" s="23"/>
    </row>
    <row r="896" spans="1:3">
      <c r="A896" s="22"/>
      <c r="B896" s="25"/>
      <c r="C896" s="23"/>
    </row>
    <row r="897" spans="1:3">
      <c r="A897" s="22"/>
      <c r="B897" s="25"/>
      <c r="C897" s="23"/>
    </row>
    <row r="898" spans="1:3">
      <c r="A898" s="22"/>
      <c r="B898" s="25"/>
      <c r="C898" s="23"/>
    </row>
    <row r="899" spans="1:3">
      <c r="A899" s="22"/>
      <c r="B899" s="25"/>
      <c r="C899" s="23"/>
    </row>
    <row r="900" spans="1:3">
      <c r="A900" s="22"/>
      <c r="B900" s="25"/>
      <c r="C900" s="23"/>
    </row>
    <row r="901" spans="1:3">
      <c r="A901" s="22"/>
      <c r="B901" s="25"/>
      <c r="C901" s="23"/>
    </row>
    <row r="902" spans="1:3">
      <c r="A902" s="22"/>
      <c r="B902" s="25"/>
      <c r="C902" s="23"/>
    </row>
    <row r="903" spans="1:3">
      <c r="A903" s="22"/>
      <c r="B903" s="25"/>
      <c r="C903" s="23"/>
    </row>
    <row r="904" spans="1:3">
      <c r="A904" s="22"/>
      <c r="B904" s="25"/>
      <c r="C904" s="23"/>
    </row>
    <row r="905" spans="1:3">
      <c r="A905" s="22"/>
      <c r="B905" s="25"/>
      <c r="C905" s="23"/>
    </row>
    <row r="906" spans="1:3">
      <c r="A906" s="22"/>
      <c r="B906" s="25"/>
      <c r="C906" s="23"/>
    </row>
    <row r="907" spans="1:3">
      <c r="A907" s="22"/>
      <c r="B907" s="25"/>
      <c r="C907" s="23"/>
    </row>
    <row r="908" spans="1:3">
      <c r="A908" s="22"/>
      <c r="B908" s="25"/>
      <c r="C908" s="23"/>
    </row>
    <row r="909" spans="1:3">
      <c r="A909" s="22"/>
      <c r="B909" s="25"/>
      <c r="C909" s="23"/>
    </row>
    <row r="910" spans="1:3">
      <c r="A910" s="22"/>
      <c r="B910" s="25"/>
      <c r="C910" s="23"/>
    </row>
    <row r="911" spans="1:3">
      <c r="A911" s="22"/>
      <c r="B911" s="25"/>
      <c r="C911" s="23"/>
    </row>
    <row r="912" spans="1:3">
      <c r="A912" s="22"/>
      <c r="B912" s="25"/>
      <c r="C912" s="23"/>
    </row>
    <row r="913" spans="1:3">
      <c r="A913" s="22"/>
      <c r="B913" s="25"/>
      <c r="C913" s="23"/>
    </row>
    <row r="914" spans="1:3">
      <c r="A914" s="22"/>
      <c r="B914" s="25"/>
      <c r="C914" s="23"/>
    </row>
    <row r="915" spans="1:3">
      <c r="A915" s="22"/>
      <c r="B915" s="25"/>
      <c r="C915" s="23"/>
    </row>
    <row r="916" spans="1:3">
      <c r="A916" s="22"/>
      <c r="B916" s="25"/>
      <c r="C916" s="23"/>
    </row>
    <row r="917" spans="1:3">
      <c r="A917" s="22"/>
      <c r="B917" s="25"/>
      <c r="C917" s="23"/>
    </row>
    <row r="918" spans="1:3">
      <c r="A918" s="22"/>
      <c r="B918" s="25"/>
      <c r="C918" s="23"/>
    </row>
    <row r="919" spans="1:3">
      <c r="A919" s="22"/>
      <c r="B919" s="25"/>
      <c r="C919" s="23"/>
    </row>
    <row r="920" spans="1:3">
      <c r="A920" s="22"/>
      <c r="B920" s="25"/>
      <c r="C920" s="23"/>
    </row>
    <row r="921" spans="1:3">
      <c r="A921" s="22"/>
      <c r="B921" s="25"/>
      <c r="C921" s="23"/>
    </row>
    <row r="922" spans="1:3">
      <c r="A922" s="22"/>
      <c r="B922" s="25"/>
      <c r="C922" s="23"/>
    </row>
    <row r="923" spans="1:3">
      <c r="A923" s="22"/>
      <c r="B923" s="25"/>
      <c r="C923" s="23"/>
    </row>
    <row r="924" spans="1:3">
      <c r="A924" s="22"/>
      <c r="B924" s="25"/>
      <c r="C924" s="23"/>
    </row>
    <row r="925" spans="1:3">
      <c r="A925" s="22"/>
      <c r="B925" s="25"/>
      <c r="C925" s="23"/>
    </row>
    <row r="926" spans="1:3">
      <c r="A926" s="22"/>
      <c r="B926" s="25"/>
      <c r="C926" s="23"/>
    </row>
    <row r="927" spans="1:3">
      <c r="A927" s="22"/>
      <c r="B927" s="25"/>
      <c r="C927" s="23"/>
    </row>
    <row r="928" spans="1:3">
      <c r="A928" s="22"/>
      <c r="B928" s="25"/>
      <c r="C928" s="23"/>
    </row>
    <row r="929" spans="1:3">
      <c r="A929" s="22"/>
      <c r="B929" s="25"/>
      <c r="C929" s="23"/>
    </row>
    <row r="930" spans="1:3">
      <c r="A930" s="22"/>
      <c r="B930" s="25"/>
      <c r="C930" s="23"/>
    </row>
    <row r="931" spans="1:3">
      <c r="A931" s="22"/>
      <c r="B931" s="25"/>
      <c r="C931" s="23"/>
    </row>
    <row r="932" spans="1:3">
      <c r="A932" s="22"/>
      <c r="B932" s="25"/>
      <c r="C932" s="23"/>
    </row>
    <row r="933" spans="1:3">
      <c r="A933" s="22"/>
      <c r="B933" s="25"/>
      <c r="C933" s="23"/>
    </row>
    <row r="934" spans="1:3">
      <c r="A934" s="22"/>
      <c r="B934" s="25"/>
      <c r="C934" s="23"/>
    </row>
    <row r="935" spans="1:3">
      <c r="A935" s="22"/>
      <c r="B935" s="25"/>
      <c r="C935" s="23"/>
    </row>
    <row r="936" spans="1:3">
      <c r="A936" s="22"/>
      <c r="B936" s="25"/>
      <c r="C936" s="23"/>
    </row>
    <row r="937" spans="1:3">
      <c r="A937" s="22"/>
      <c r="B937" s="25"/>
      <c r="C937" s="23"/>
    </row>
    <row r="938" spans="1:3">
      <c r="A938" s="22"/>
      <c r="B938" s="25"/>
      <c r="C938" s="23"/>
    </row>
    <row r="939" spans="1:3">
      <c r="A939" s="22"/>
      <c r="B939" s="25"/>
      <c r="C939" s="23"/>
    </row>
    <row r="940" spans="1:3">
      <c r="A940" s="22"/>
      <c r="B940" s="25"/>
      <c r="C940" s="23"/>
    </row>
    <row r="941" spans="1:3">
      <c r="A941" s="22"/>
      <c r="B941" s="25"/>
      <c r="C941" s="23"/>
    </row>
    <row r="942" spans="1:3">
      <c r="A942" s="22"/>
      <c r="B942" s="25"/>
      <c r="C942" s="23"/>
    </row>
    <row r="943" spans="1:3">
      <c r="A943" s="22"/>
      <c r="B943" s="25"/>
      <c r="C943" s="23"/>
    </row>
    <row r="944" spans="1:3">
      <c r="A944" s="22"/>
      <c r="B944" s="25"/>
      <c r="C944" s="23"/>
    </row>
    <row r="945" spans="1:3">
      <c r="A945" s="22"/>
      <c r="B945" s="25"/>
      <c r="C945" s="23"/>
    </row>
    <row r="946" spans="1:3">
      <c r="A946" s="22"/>
      <c r="B946" s="25"/>
      <c r="C946" s="23"/>
    </row>
    <row r="947" spans="1:3">
      <c r="A947" s="22"/>
      <c r="B947" s="25"/>
      <c r="C947" s="23"/>
    </row>
    <row r="948" spans="1:3">
      <c r="A948" s="22"/>
      <c r="B948" s="25"/>
      <c r="C948" s="23"/>
    </row>
    <row r="949" spans="1:3">
      <c r="A949" s="22"/>
      <c r="B949" s="25"/>
      <c r="C949" s="23"/>
    </row>
    <row r="950" spans="1:3">
      <c r="A950" s="22"/>
      <c r="B950" s="25"/>
      <c r="C950" s="23"/>
    </row>
    <row r="951" spans="1:3">
      <c r="A951" s="22"/>
      <c r="B951" s="25"/>
      <c r="C951" s="23"/>
    </row>
    <row r="952" spans="1:3">
      <c r="A952" s="22"/>
      <c r="B952" s="25"/>
      <c r="C952" s="23"/>
    </row>
    <row r="953" spans="1:3">
      <c r="A953" s="22"/>
      <c r="B953" s="25"/>
      <c r="C953" s="23"/>
    </row>
    <row r="954" spans="1:3">
      <c r="A954" s="22"/>
      <c r="B954" s="25"/>
      <c r="C954" s="23"/>
    </row>
    <row r="955" spans="1:3">
      <c r="A955" s="22"/>
      <c r="B955" s="25"/>
      <c r="C955" s="23"/>
    </row>
    <row r="956" spans="1:3">
      <c r="A956" s="22"/>
      <c r="B956" s="25"/>
      <c r="C956" s="23"/>
    </row>
    <row r="957" spans="1:3">
      <c r="A957" s="22"/>
      <c r="B957" s="25"/>
      <c r="C957" s="23"/>
    </row>
    <row r="958" spans="1:3">
      <c r="A958" s="22"/>
      <c r="B958" s="25"/>
      <c r="C958" s="23"/>
    </row>
    <row r="959" spans="1:3">
      <c r="A959" s="22"/>
      <c r="B959" s="25"/>
      <c r="C959" s="23"/>
    </row>
    <row r="960" spans="1:3">
      <c r="A960" s="22"/>
      <c r="B960" s="25"/>
      <c r="C960" s="23"/>
    </row>
    <row r="961" spans="1:3">
      <c r="A961" s="22"/>
      <c r="B961" s="25"/>
      <c r="C961" s="23"/>
    </row>
    <row r="962" spans="1:3">
      <c r="A962" s="22"/>
      <c r="B962" s="25"/>
      <c r="C962" s="23"/>
    </row>
    <row r="963" spans="1:3">
      <c r="A963" s="22"/>
      <c r="B963" s="25"/>
      <c r="C963" s="23"/>
    </row>
    <row r="964" spans="1:3">
      <c r="A964" s="22"/>
      <c r="B964" s="25"/>
      <c r="C964" s="23"/>
    </row>
    <row r="965" spans="1:3">
      <c r="A965" s="22"/>
      <c r="B965" s="25"/>
      <c r="C965" s="23"/>
    </row>
    <row r="966" spans="1:3">
      <c r="A966" s="22"/>
      <c r="B966" s="25"/>
      <c r="C966" s="23"/>
    </row>
    <row r="967" spans="1:3">
      <c r="A967" s="22"/>
      <c r="B967" s="25"/>
      <c r="C967" s="23"/>
    </row>
    <row r="968" spans="1:3">
      <c r="A968" s="22"/>
      <c r="B968" s="25"/>
      <c r="C968" s="23"/>
    </row>
    <row r="969" spans="1:3">
      <c r="A969" s="22"/>
      <c r="B969" s="25"/>
      <c r="C969" s="23"/>
    </row>
    <row r="970" spans="1:3">
      <c r="A970" s="22"/>
      <c r="B970" s="25"/>
      <c r="C970" s="23"/>
    </row>
    <row r="971" spans="1:3">
      <c r="A971" s="22"/>
      <c r="B971" s="25"/>
      <c r="C971" s="23"/>
    </row>
    <row r="972" spans="1:3">
      <c r="A972" s="22"/>
      <c r="B972" s="25"/>
      <c r="C972" s="23"/>
    </row>
    <row r="973" spans="1:3">
      <c r="A973" s="22"/>
      <c r="B973" s="25"/>
      <c r="C973" s="23"/>
    </row>
    <row r="974" spans="1:3">
      <c r="A974" s="22"/>
      <c r="B974" s="25"/>
      <c r="C974" s="23"/>
    </row>
    <row r="975" spans="1:3">
      <c r="A975" s="22"/>
      <c r="B975" s="25"/>
      <c r="C975" s="23"/>
    </row>
    <row r="976" spans="1:3">
      <c r="A976" s="22"/>
      <c r="B976" s="25"/>
      <c r="C976" s="23"/>
    </row>
    <row r="977" spans="1:3">
      <c r="A977" s="22"/>
      <c r="B977" s="25"/>
      <c r="C977" s="23"/>
    </row>
    <row r="978" spans="1:3">
      <c r="A978" s="22"/>
      <c r="B978" s="25"/>
      <c r="C978" s="23"/>
    </row>
    <row r="979" spans="1:3">
      <c r="A979" s="22"/>
      <c r="B979" s="25"/>
      <c r="C979" s="23"/>
    </row>
    <row r="980" spans="1:3">
      <c r="A980" s="22"/>
      <c r="B980" s="25"/>
      <c r="C980" s="23"/>
    </row>
    <row r="981" spans="1:3">
      <c r="A981" s="22"/>
      <c r="B981" s="25"/>
      <c r="C981" s="23"/>
    </row>
    <row r="982" spans="1:3">
      <c r="A982" s="22"/>
      <c r="B982" s="25"/>
      <c r="C982" s="23"/>
    </row>
    <row r="983" spans="1:3">
      <c r="A983" s="22"/>
      <c r="B983" s="25"/>
      <c r="C983" s="23"/>
    </row>
    <row r="984" spans="1:3">
      <c r="A984" s="22"/>
      <c r="B984" s="25"/>
      <c r="C984" s="23"/>
    </row>
    <row r="985" spans="1:3">
      <c r="A985" s="22"/>
      <c r="B985" s="25"/>
      <c r="C985" s="23"/>
    </row>
    <row r="986" spans="1:3">
      <c r="A986" s="22"/>
      <c r="B986" s="25"/>
      <c r="C986" s="23"/>
    </row>
    <row r="987" spans="1:3">
      <c r="A987" s="22"/>
      <c r="B987" s="25"/>
      <c r="C987" s="23"/>
    </row>
    <row r="988" spans="1:3">
      <c r="A988" s="22"/>
      <c r="B988" s="25"/>
      <c r="C988" s="23"/>
    </row>
    <row r="989" spans="1:3">
      <c r="A989" s="22"/>
      <c r="B989" s="25"/>
      <c r="C989" s="23"/>
    </row>
    <row r="990" spans="1:3">
      <c r="A990" s="22"/>
      <c r="B990" s="25"/>
      <c r="C990" s="23"/>
    </row>
    <row r="991" spans="1:3">
      <c r="A991" s="22"/>
      <c r="B991" s="25"/>
      <c r="C991" s="23"/>
    </row>
    <row r="992" spans="1:3">
      <c r="A992" s="22"/>
      <c r="B992" s="25"/>
      <c r="C992" s="23"/>
    </row>
    <row r="993" spans="1:3">
      <c r="A993" s="22"/>
      <c r="B993" s="25"/>
      <c r="C993" s="23"/>
    </row>
    <row r="994" spans="1:3">
      <c r="A994" s="22"/>
      <c r="B994" s="25"/>
      <c r="C994" s="23"/>
    </row>
    <row r="995" spans="1:3">
      <c r="A995" s="22"/>
      <c r="B995" s="25"/>
      <c r="C995" s="23"/>
    </row>
    <row r="996" spans="1:3">
      <c r="A996" s="22"/>
      <c r="B996" s="25"/>
      <c r="C996" s="23"/>
    </row>
    <row r="997" spans="1:3">
      <c r="A997" s="22"/>
      <c r="B997" s="25"/>
      <c r="C997" s="23"/>
    </row>
    <row r="998" spans="1:3">
      <c r="A998" s="22"/>
      <c r="B998" s="25"/>
      <c r="C998" s="23"/>
    </row>
    <row r="999" spans="1:3">
      <c r="A999" s="22"/>
      <c r="B999" s="25"/>
      <c r="C999" s="23"/>
    </row>
    <row r="1000" spans="1:3">
      <c r="A1000" s="22"/>
      <c r="B1000" s="25"/>
      <c r="C1000" s="23"/>
    </row>
    <row r="1001" spans="1:3">
      <c r="A1001" s="22"/>
      <c r="B1001" s="25"/>
      <c r="C1001" s="23"/>
    </row>
    <row r="1002" spans="1:3">
      <c r="A1002" s="22"/>
      <c r="B1002" s="25"/>
      <c r="C1002" s="23"/>
    </row>
    <row r="1003" spans="1:3">
      <c r="A1003" s="22"/>
      <c r="B1003" s="25"/>
      <c r="C1003" s="23"/>
    </row>
    <row r="1004" spans="1:3">
      <c r="A1004" s="22"/>
      <c r="B1004" s="25"/>
      <c r="C1004" s="23"/>
    </row>
    <row r="1005" spans="1:3">
      <c r="A1005" s="22"/>
      <c r="B1005" s="25"/>
      <c r="C1005" s="23"/>
    </row>
    <row r="1006" spans="1:3">
      <c r="A1006" s="22"/>
      <c r="B1006" s="25"/>
      <c r="C1006" s="23"/>
    </row>
    <row r="1007" spans="1:3">
      <c r="A1007" s="22"/>
      <c r="B1007" s="25"/>
      <c r="C1007" s="23"/>
    </row>
    <row r="1008" spans="1:3">
      <c r="A1008" s="22"/>
      <c r="B1008" s="25"/>
      <c r="C1008" s="23"/>
    </row>
    <row r="1009" spans="1:3">
      <c r="A1009" s="22"/>
      <c r="B1009" s="25"/>
      <c r="C1009" s="23"/>
    </row>
    <row r="1010" spans="1:3">
      <c r="A1010" s="22"/>
      <c r="B1010" s="25"/>
      <c r="C1010" s="23"/>
    </row>
    <row r="1011" spans="1:3">
      <c r="A1011" s="22"/>
      <c r="B1011" s="25"/>
      <c r="C1011" s="23"/>
    </row>
    <row r="1012" spans="1:3">
      <c r="A1012" s="22"/>
      <c r="B1012" s="25"/>
      <c r="C1012" s="23"/>
    </row>
    <row r="1013" spans="1:3">
      <c r="A1013" s="22"/>
      <c r="B1013" s="25"/>
      <c r="C1013" s="23"/>
    </row>
    <row r="1014" spans="1:3">
      <c r="A1014" s="22"/>
      <c r="B1014" s="25"/>
      <c r="C1014" s="23"/>
    </row>
    <row r="1015" spans="1:3">
      <c r="A1015" s="22"/>
      <c r="B1015" s="25"/>
      <c r="C1015" s="23"/>
    </row>
    <row r="1016" spans="1:3">
      <c r="A1016" s="22"/>
      <c r="B1016" s="25"/>
      <c r="C1016" s="23"/>
    </row>
    <row r="1017" spans="1:3">
      <c r="A1017" s="22"/>
      <c r="B1017" s="25"/>
      <c r="C1017" s="23"/>
    </row>
    <row r="1018" spans="1:3">
      <c r="A1018" s="22"/>
      <c r="B1018" s="25"/>
      <c r="C1018" s="23"/>
    </row>
    <row r="1019" spans="1:3">
      <c r="A1019" s="22"/>
      <c r="B1019" s="25"/>
      <c r="C1019" s="23"/>
    </row>
    <row r="1020" spans="1:3">
      <c r="A1020" s="22"/>
      <c r="B1020" s="25"/>
      <c r="C1020" s="23"/>
    </row>
    <row r="1021" spans="1:3">
      <c r="A1021" s="22"/>
      <c r="B1021" s="25"/>
      <c r="C1021" s="23"/>
    </row>
    <row r="1022" spans="1:3">
      <c r="A1022" s="22"/>
      <c r="B1022" s="25"/>
      <c r="C1022" s="23"/>
    </row>
    <row r="1023" spans="1:3">
      <c r="A1023" s="22"/>
      <c r="B1023" s="25"/>
      <c r="C1023" s="23"/>
    </row>
    <row r="1024" spans="1:3">
      <c r="A1024" s="22"/>
      <c r="B1024" s="25"/>
      <c r="C1024" s="23"/>
    </row>
    <row r="1025" spans="1:3">
      <c r="A1025" s="22"/>
      <c r="B1025" s="25"/>
      <c r="C1025" s="23"/>
    </row>
    <row r="1026" spans="1:3">
      <c r="A1026" s="22"/>
      <c r="B1026" s="25"/>
      <c r="C1026" s="23"/>
    </row>
    <row r="1027" spans="1:3">
      <c r="A1027" s="22"/>
      <c r="B1027" s="25"/>
      <c r="C1027" s="23"/>
    </row>
    <row r="1028" spans="1:3">
      <c r="A1028" s="22"/>
      <c r="B1028" s="25"/>
      <c r="C1028" s="23"/>
    </row>
    <row r="1029" spans="1:3">
      <c r="A1029" s="22"/>
      <c r="B1029" s="25"/>
      <c r="C1029" s="23"/>
    </row>
    <row r="1030" spans="1:3">
      <c r="A1030" s="22"/>
      <c r="B1030" s="25"/>
      <c r="C1030" s="23"/>
    </row>
    <row r="1031" spans="1:3">
      <c r="A1031" s="22"/>
      <c r="B1031" s="25"/>
      <c r="C1031" s="23"/>
    </row>
    <row r="1032" spans="1:3">
      <c r="A1032" s="22"/>
      <c r="B1032" s="25"/>
      <c r="C1032" s="23"/>
    </row>
    <row r="1033" spans="1:3">
      <c r="A1033" s="22"/>
      <c r="B1033" s="25"/>
      <c r="C1033" s="23"/>
    </row>
    <row r="1034" spans="1:3">
      <c r="A1034" s="22"/>
      <c r="B1034" s="25"/>
      <c r="C1034" s="23"/>
    </row>
    <row r="1035" spans="1:3">
      <c r="A1035" s="22"/>
      <c r="B1035" s="25"/>
      <c r="C1035" s="23"/>
    </row>
    <row r="1036" spans="1:3">
      <c r="A1036" s="22"/>
      <c r="B1036" s="25"/>
      <c r="C1036" s="23"/>
    </row>
    <row r="1037" spans="1:3">
      <c r="A1037" s="22"/>
      <c r="B1037" s="25"/>
      <c r="C1037" s="23"/>
    </row>
    <row r="1038" spans="1:3">
      <c r="A1038" s="22"/>
      <c r="B1038" s="25"/>
      <c r="C1038" s="23"/>
    </row>
    <row r="1039" spans="1:3">
      <c r="A1039" s="22"/>
      <c r="B1039" s="25"/>
      <c r="C1039" s="23"/>
    </row>
    <row r="1040" spans="1:3">
      <c r="A1040" s="22"/>
      <c r="B1040" s="25"/>
      <c r="C1040" s="23"/>
    </row>
    <row r="1041" spans="1:3">
      <c r="A1041" s="22"/>
      <c r="B1041" s="25"/>
      <c r="C1041" s="23"/>
    </row>
    <row r="1042" spans="1:3">
      <c r="A1042" s="22"/>
      <c r="B1042" s="25"/>
      <c r="C1042" s="23"/>
    </row>
    <row r="1043" spans="1:3">
      <c r="A1043" s="22"/>
      <c r="B1043" s="25"/>
      <c r="C1043" s="23"/>
    </row>
    <row r="1044" spans="1:3">
      <c r="A1044" s="22"/>
      <c r="B1044" s="25"/>
      <c r="C1044" s="23"/>
    </row>
    <row r="1045" spans="1:3">
      <c r="A1045" s="22"/>
      <c r="B1045" s="25"/>
      <c r="C1045" s="23"/>
    </row>
    <row r="1046" spans="1:3">
      <c r="A1046" s="22"/>
      <c r="B1046" s="25"/>
      <c r="C1046" s="23"/>
    </row>
    <row r="1047" spans="1:3">
      <c r="A1047" s="22"/>
      <c r="B1047" s="25"/>
      <c r="C1047" s="23"/>
    </row>
    <row r="1048" spans="1:3">
      <c r="A1048" s="22"/>
      <c r="B1048" s="25"/>
      <c r="C1048" s="23"/>
    </row>
    <row r="1049" spans="1:3">
      <c r="A1049" s="22"/>
      <c r="B1049" s="25"/>
      <c r="C1049" s="23"/>
    </row>
    <row r="1050" spans="1:3">
      <c r="A1050" s="22"/>
      <c r="B1050" s="25"/>
      <c r="C1050" s="23"/>
    </row>
    <row r="1051" spans="1:3">
      <c r="A1051" s="22"/>
      <c r="B1051" s="25"/>
      <c r="C1051" s="23"/>
    </row>
    <row r="1052" spans="1:3">
      <c r="A1052" s="22"/>
      <c r="B1052" s="25"/>
      <c r="C1052" s="23"/>
    </row>
    <row r="1053" spans="1:3">
      <c r="A1053" s="22"/>
      <c r="B1053" s="25"/>
      <c r="C1053" s="23"/>
    </row>
    <row r="1054" spans="1:3">
      <c r="A1054" s="22"/>
      <c r="B1054" s="25"/>
      <c r="C1054" s="23"/>
    </row>
    <row r="1055" spans="1:3">
      <c r="A1055" s="22"/>
      <c r="B1055" s="25"/>
      <c r="C1055" s="23"/>
    </row>
    <row r="1056" spans="1:3">
      <c r="A1056" s="22"/>
      <c r="B1056" s="25"/>
      <c r="C1056" s="23"/>
    </row>
    <row r="1057" spans="1:3">
      <c r="A1057" s="22"/>
      <c r="B1057" s="25"/>
      <c r="C1057" s="23"/>
    </row>
    <row r="1058" spans="1:3">
      <c r="A1058" s="22"/>
      <c r="B1058" s="25"/>
      <c r="C1058" s="23"/>
    </row>
    <row r="1059" spans="1:3">
      <c r="A1059" s="22"/>
      <c r="B1059" s="25"/>
      <c r="C1059" s="23"/>
    </row>
    <row r="1060" spans="1:3">
      <c r="A1060" s="22"/>
      <c r="B1060" s="25"/>
      <c r="C1060" s="23"/>
    </row>
    <row r="1061" spans="1:3">
      <c r="A1061" s="22"/>
      <c r="B1061" s="25"/>
      <c r="C1061" s="23"/>
    </row>
    <row r="1062" spans="1:3">
      <c r="A1062" s="22"/>
      <c r="B1062" s="25"/>
      <c r="C1062" s="23"/>
    </row>
    <row r="1063" spans="1:3">
      <c r="A1063" s="22"/>
      <c r="B1063" s="25"/>
      <c r="C1063" s="23"/>
    </row>
    <row r="1064" spans="1:3">
      <c r="A1064" s="22"/>
      <c r="B1064" s="25"/>
      <c r="C1064" s="23"/>
    </row>
    <row r="1065" spans="1:3">
      <c r="A1065" s="22"/>
      <c r="B1065" s="25"/>
      <c r="C1065" s="23"/>
    </row>
    <row r="1066" spans="1:3">
      <c r="A1066" s="22"/>
      <c r="B1066" s="25"/>
      <c r="C1066" s="23"/>
    </row>
    <row r="1067" spans="1:3">
      <c r="A1067" s="22"/>
      <c r="B1067" s="25"/>
      <c r="C1067" s="23"/>
    </row>
    <row r="1068" spans="1:3">
      <c r="A1068" s="22"/>
      <c r="B1068" s="25"/>
      <c r="C1068" s="23"/>
    </row>
    <row r="1069" spans="1:3">
      <c r="A1069" s="22"/>
      <c r="B1069" s="25"/>
      <c r="C1069" s="23"/>
    </row>
    <row r="1070" spans="1:3">
      <c r="A1070" s="22"/>
      <c r="B1070" s="25"/>
      <c r="C1070" s="23"/>
    </row>
    <row r="1071" spans="1:3">
      <c r="A1071" s="22"/>
      <c r="B1071" s="25"/>
      <c r="C1071" s="23"/>
    </row>
    <row r="1072" spans="1:3">
      <c r="A1072" s="22"/>
      <c r="B1072" s="25"/>
      <c r="C1072" s="23"/>
    </row>
    <row r="1073" spans="1:3">
      <c r="A1073" s="22"/>
      <c r="B1073" s="25"/>
      <c r="C1073" s="23"/>
    </row>
    <row r="1074" spans="1:3">
      <c r="A1074" s="22"/>
      <c r="B1074" s="25"/>
      <c r="C1074" s="23"/>
    </row>
    <row r="1075" spans="1:3">
      <c r="A1075" s="22"/>
      <c r="B1075" s="25"/>
      <c r="C1075" s="23"/>
    </row>
    <row r="1076" spans="1:3">
      <c r="A1076" s="22"/>
      <c r="B1076" s="25"/>
      <c r="C1076" s="23"/>
    </row>
    <row r="1077" spans="1:3">
      <c r="A1077" s="22"/>
      <c r="B1077" s="25"/>
      <c r="C1077" s="23"/>
    </row>
    <row r="1078" spans="1:3">
      <c r="A1078" s="22"/>
      <c r="B1078" s="25"/>
      <c r="C1078" s="23"/>
    </row>
    <row r="1079" spans="1:3">
      <c r="A1079" s="22"/>
      <c r="B1079" s="25"/>
      <c r="C1079" s="23"/>
    </row>
    <row r="1080" spans="1:3">
      <c r="A1080" s="22"/>
      <c r="B1080" s="25"/>
      <c r="C1080" s="23"/>
    </row>
    <row r="1081" spans="1:3">
      <c r="A1081" s="22"/>
      <c r="B1081" s="25"/>
      <c r="C1081" s="23"/>
    </row>
    <row r="1082" spans="1:3">
      <c r="A1082" s="22"/>
      <c r="B1082" s="25"/>
      <c r="C1082" s="23"/>
    </row>
    <row r="1083" spans="1:3">
      <c r="A1083" s="22"/>
      <c r="B1083" s="25"/>
      <c r="C1083" s="23"/>
    </row>
    <row r="1084" spans="1:3">
      <c r="A1084" s="22"/>
      <c r="B1084" s="25"/>
      <c r="C1084" s="23"/>
    </row>
    <row r="1085" spans="1:3">
      <c r="A1085" s="22"/>
      <c r="B1085" s="25"/>
      <c r="C1085" s="23"/>
    </row>
    <row r="1086" spans="1:3">
      <c r="A1086" s="22"/>
      <c r="B1086" s="25"/>
      <c r="C1086" s="23"/>
    </row>
    <row r="1087" spans="1:3">
      <c r="A1087" s="22"/>
      <c r="B1087" s="25"/>
      <c r="C1087" s="23"/>
    </row>
    <row r="1088" spans="1:3">
      <c r="A1088" s="22"/>
      <c r="B1088" s="25"/>
      <c r="C1088" s="23"/>
    </row>
    <row r="1089" spans="1:3">
      <c r="A1089" s="22"/>
      <c r="B1089" s="25"/>
      <c r="C1089" s="23"/>
    </row>
    <row r="1090" spans="1:3">
      <c r="A1090" s="22"/>
      <c r="B1090" s="25"/>
      <c r="C1090" s="23"/>
    </row>
    <row r="1091" spans="1:3">
      <c r="A1091" s="22"/>
      <c r="B1091" s="25"/>
      <c r="C1091" s="23"/>
    </row>
    <row r="1092" spans="1:3">
      <c r="A1092" s="22"/>
      <c r="B1092" s="25"/>
      <c r="C1092" s="23"/>
    </row>
    <row r="1093" spans="1:3">
      <c r="A1093" s="22"/>
      <c r="B1093" s="25"/>
      <c r="C1093" s="23"/>
    </row>
    <row r="1094" spans="1:3">
      <c r="A1094" s="22"/>
      <c r="B1094" s="25"/>
      <c r="C1094" s="23"/>
    </row>
    <row r="1095" spans="1:3">
      <c r="A1095" s="22"/>
      <c r="B1095" s="25"/>
      <c r="C1095" s="23"/>
    </row>
    <row r="1096" spans="1:3">
      <c r="A1096" s="22"/>
      <c r="B1096" s="25"/>
      <c r="C1096" s="23"/>
    </row>
    <row r="1097" spans="1:3">
      <c r="A1097" s="22"/>
      <c r="B1097" s="25"/>
      <c r="C1097" s="23"/>
    </row>
    <row r="1098" spans="1:3">
      <c r="A1098" s="22"/>
      <c r="B1098" s="25"/>
      <c r="C1098" s="23"/>
    </row>
    <row r="1099" spans="1:3">
      <c r="A1099" s="22"/>
      <c r="B1099" s="25"/>
      <c r="C1099" s="23"/>
    </row>
    <row r="1100" spans="1:3">
      <c r="A1100" s="22"/>
      <c r="B1100" s="25"/>
      <c r="C1100" s="23"/>
    </row>
    <row r="1101" spans="1:3">
      <c r="A1101" s="22"/>
      <c r="B1101" s="25"/>
      <c r="C1101" s="23"/>
    </row>
    <row r="1102" spans="1:3">
      <c r="A1102" s="22"/>
      <c r="B1102" s="25"/>
      <c r="C1102" s="23"/>
    </row>
    <row r="1103" spans="1:3">
      <c r="A1103" s="22"/>
      <c r="B1103" s="25"/>
      <c r="C1103" s="23"/>
    </row>
    <row r="1104" spans="1:3">
      <c r="A1104" s="22"/>
      <c r="B1104" s="25"/>
      <c r="C1104" s="23"/>
    </row>
    <row r="1105" spans="1:3">
      <c r="A1105" s="22"/>
      <c r="B1105" s="25"/>
      <c r="C1105" s="23"/>
    </row>
    <row r="1106" spans="1:3">
      <c r="A1106" s="22"/>
      <c r="B1106" s="25"/>
      <c r="C1106" s="23"/>
    </row>
    <row r="1107" spans="1:3">
      <c r="A1107" s="22"/>
      <c r="B1107" s="25"/>
      <c r="C1107" s="23"/>
    </row>
    <row r="1108" spans="1:3">
      <c r="A1108" s="22"/>
      <c r="B1108" s="25"/>
      <c r="C1108" s="23"/>
    </row>
    <row r="1109" spans="1:3">
      <c r="A1109" s="22"/>
      <c r="B1109" s="25"/>
      <c r="C1109" s="23"/>
    </row>
    <row r="1110" spans="1:3">
      <c r="A1110" s="22"/>
      <c r="B1110" s="25"/>
      <c r="C1110" s="23"/>
    </row>
    <row r="1111" spans="1:3">
      <c r="A1111" s="22"/>
      <c r="B1111" s="25"/>
      <c r="C1111" s="23"/>
    </row>
    <row r="1112" spans="1:3">
      <c r="A1112" s="22"/>
      <c r="B1112" s="25"/>
      <c r="C1112" s="23"/>
    </row>
    <row r="1113" spans="1:3">
      <c r="A1113" s="22"/>
      <c r="B1113" s="25"/>
      <c r="C1113" s="23"/>
    </row>
    <row r="1114" spans="1:3">
      <c r="A1114" s="22"/>
      <c r="B1114" s="25"/>
      <c r="C1114" s="23"/>
    </row>
    <row r="1115" spans="1:3">
      <c r="A1115" s="22"/>
      <c r="B1115" s="25"/>
      <c r="C1115" s="23"/>
    </row>
    <row r="1116" spans="1:3">
      <c r="A1116" s="22"/>
      <c r="B1116" s="25"/>
      <c r="C1116" s="23"/>
    </row>
    <row r="1117" spans="1:3">
      <c r="A1117" s="22"/>
      <c r="B1117" s="25"/>
      <c r="C1117" s="23"/>
    </row>
    <row r="1118" spans="1:3">
      <c r="A1118" s="22"/>
      <c r="B1118" s="25"/>
      <c r="C1118" s="23"/>
    </row>
    <row r="1119" spans="1:3">
      <c r="A1119" s="22"/>
      <c r="B1119" s="25"/>
      <c r="C1119" s="23"/>
    </row>
    <row r="1120" spans="1:3">
      <c r="A1120" s="22"/>
      <c r="B1120" s="25"/>
      <c r="C1120" s="23"/>
    </row>
    <row r="1121" spans="1:3">
      <c r="A1121" s="22"/>
      <c r="B1121" s="25"/>
      <c r="C1121" s="23"/>
    </row>
    <row r="1122" spans="1:3">
      <c r="A1122" s="22"/>
      <c r="B1122" s="25"/>
      <c r="C1122" s="23"/>
    </row>
    <row r="1123" spans="1:3">
      <c r="A1123" s="22"/>
      <c r="B1123" s="25"/>
      <c r="C1123" s="23"/>
    </row>
    <row r="1124" spans="1:3">
      <c r="A1124" s="22"/>
      <c r="B1124" s="25"/>
      <c r="C1124" s="23"/>
    </row>
    <row r="1125" spans="1:3">
      <c r="A1125" s="22"/>
      <c r="B1125" s="25"/>
      <c r="C1125" s="23"/>
    </row>
    <row r="1126" spans="1:3">
      <c r="A1126" s="22"/>
      <c r="B1126" s="25"/>
      <c r="C1126" s="23"/>
    </row>
    <row r="1127" spans="1:3">
      <c r="A1127" s="22"/>
      <c r="B1127" s="25"/>
      <c r="C1127" s="23"/>
    </row>
    <row r="1128" spans="1:3">
      <c r="A1128" s="22"/>
      <c r="B1128" s="25"/>
      <c r="C1128" s="23"/>
    </row>
    <row r="1129" spans="1:3">
      <c r="A1129" s="22"/>
      <c r="B1129" s="25"/>
      <c r="C1129" s="23"/>
    </row>
    <row r="1130" spans="1:3">
      <c r="A1130" s="22"/>
      <c r="B1130" s="25"/>
      <c r="C1130" s="23"/>
    </row>
    <row r="1131" spans="1:3">
      <c r="A1131" s="22"/>
      <c r="B1131" s="25"/>
      <c r="C1131" s="23"/>
    </row>
    <row r="1132" spans="1:3">
      <c r="A1132" s="22"/>
      <c r="B1132" s="25"/>
      <c r="C1132" s="23"/>
    </row>
    <row r="1133" spans="1:3">
      <c r="A1133" s="22"/>
      <c r="B1133" s="25"/>
      <c r="C1133" s="23"/>
    </row>
    <row r="1134" spans="1:3">
      <c r="A1134" s="22"/>
      <c r="B1134" s="25"/>
      <c r="C1134" s="23"/>
    </row>
    <row r="1135" spans="1:3">
      <c r="A1135" s="22"/>
      <c r="B1135" s="25"/>
      <c r="C1135" s="23"/>
    </row>
    <row r="1136" spans="1:3">
      <c r="A1136" s="22"/>
      <c r="B1136" s="25"/>
      <c r="C1136" s="23"/>
    </row>
    <row r="1137" spans="1:3">
      <c r="A1137" s="22"/>
      <c r="B1137" s="25"/>
      <c r="C1137" s="23"/>
    </row>
    <row r="1138" spans="1:3">
      <c r="A1138" s="22"/>
      <c r="B1138" s="25"/>
      <c r="C1138" s="23"/>
    </row>
    <row r="1139" spans="1:3">
      <c r="A1139" s="22"/>
      <c r="B1139" s="25"/>
      <c r="C1139" s="23"/>
    </row>
    <row r="1140" spans="1:3">
      <c r="A1140" s="22"/>
      <c r="B1140" s="25"/>
      <c r="C1140" s="23"/>
    </row>
    <row r="1141" spans="1:3">
      <c r="A1141" s="22"/>
      <c r="B1141" s="25"/>
      <c r="C1141" s="23"/>
    </row>
    <row r="1142" spans="1:3">
      <c r="A1142" s="22"/>
      <c r="B1142" s="25"/>
      <c r="C1142" s="23"/>
    </row>
    <row r="1143" spans="1:3">
      <c r="A1143" s="22"/>
      <c r="B1143" s="25"/>
      <c r="C1143" s="23"/>
    </row>
    <row r="1144" spans="1:3">
      <c r="A1144" s="22"/>
      <c r="B1144" s="25"/>
      <c r="C1144" s="23"/>
    </row>
    <row r="1145" spans="1:3">
      <c r="A1145" s="22"/>
      <c r="B1145" s="25"/>
      <c r="C1145" s="23"/>
    </row>
    <row r="1146" spans="1:3">
      <c r="A1146" s="22"/>
      <c r="B1146" s="25"/>
      <c r="C1146" s="23"/>
    </row>
    <row r="1147" spans="1:3">
      <c r="A1147" s="22"/>
      <c r="B1147" s="25"/>
      <c r="C1147" s="23"/>
    </row>
    <row r="1148" spans="1:3">
      <c r="A1148" s="22"/>
      <c r="B1148" s="25"/>
      <c r="C1148" s="23"/>
    </row>
    <row r="1149" spans="1:3">
      <c r="A1149" s="22"/>
      <c r="B1149" s="25"/>
      <c r="C1149" s="23"/>
    </row>
    <row r="1150" spans="1:3">
      <c r="A1150" s="22"/>
      <c r="B1150" s="25"/>
      <c r="C1150" s="23"/>
    </row>
    <row r="1151" spans="1:3">
      <c r="A1151" s="22"/>
      <c r="B1151" s="25"/>
      <c r="C1151" s="23"/>
    </row>
    <row r="1152" spans="1:3">
      <c r="A1152" s="22"/>
      <c r="B1152" s="25"/>
      <c r="C1152" s="23"/>
    </row>
    <row r="1153" spans="1:3">
      <c r="A1153" s="22"/>
      <c r="B1153" s="25"/>
      <c r="C1153" s="23"/>
    </row>
    <row r="1154" spans="1:3">
      <c r="A1154" s="22"/>
      <c r="B1154" s="25"/>
      <c r="C1154" s="23"/>
    </row>
    <row r="1155" spans="1:3">
      <c r="A1155" s="22"/>
      <c r="B1155" s="25"/>
      <c r="C1155" s="23"/>
    </row>
    <row r="1156" spans="1:3">
      <c r="A1156" s="22"/>
      <c r="B1156" s="25"/>
      <c r="C1156" s="23"/>
    </row>
    <row r="1157" spans="1:3">
      <c r="A1157" s="22"/>
      <c r="B1157" s="25"/>
      <c r="C1157" s="23"/>
    </row>
    <row r="1158" spans="1:3">
      <c r="A1158" s="22"/>
      <c r="B1158" s="25"/>
      <c r="C1158" s="23"/>
    </row>
    <row r="1159" spans="1:3">
      <c r="A1159" s="22"/>
      <c r="B1159" s="25"/>
      <c r="C1159" s="23"/>
    </row>
    <row r="1160" spans="1:3">
      <c r="A1160" s="22"/>
      <c r="B1160" s="25"/>
      <c r="C1160" s="23"/>
    </row>
    <row r="1161" spans="1:3">
      <c r="A1161" s="22"/>
      <c r="B1161" s="25"/>
      <c r="C1161" s="23"/>
    </row>
    <row r="1162" spans="1:3">
      <c r="A1162" s="22"/>
      <c r="B1162" s="25"/>
      <c r="C1162" s="23"/>
    </row>
    <row r="1163" spans="1:3">
      <c r="A1163" s="22"/>
      <c r="B1163" s="25"/>
      <c r="C1163" s="23"/>
    </row>
    <row r="1164" spans="1:3">
      <c r="A1164" s="22"/>
      <c r="B1164" s="25"/>
      <c r="C1164" s="23"/>
    </row>
    <row r="1165" spans="1:3">
      <c r="A1165" s="22"/>
      <c r="B1165" s="25"/>
      <c r="C1165" s="23"/>
    </row>
    <row r="1166" spans="1:3">
      <c r="A1166" s="22"/>
      <c r="B1166" s="25"/>
      <c r="C1166" s="23"/>
    </row>
    <row r="1167" spans="1:3">
      <c r="A1167" s="22"/>
      <c r="B1167" s="25"/>
      <c r="C1167" s="23"/>
    </row>
    <row r="1168" spans="1:3">
      <c r="A1168" s="22"/>
      <c r="B1168" s="25"/>
      <c r="C1168" s="23"/>
    </row>
    <row r="1169" spans="1:3">
      <c r="A1169" s="22"/>
      <c r="B1169" s="25"/>
      <c r="C1169" s="23"/>
    </row>
    <row r="1170" spans="1:3">
      <c r="A1170" s="22"/>
      <c r="B1170" s="25"/>
      <c r="C1170" s="23"/>
    </row>
    <row r="1171" spans="1:3">
      <c r="A1171" s="22"/>
      <c r="B1171" s="25"/>
      <c r="C1171" s="23"/>
    </row>
    <row r="1172" spans="1:3">
      <c r="A1172" s="22"/>
      <c r="B1172" s="25"/>
      <c r="C1172" s="23"/>
    </row>
    <row r="1173" spans="1:3">
      <c r="A1173" s="22"/>
      <c r="B1173" s="25"/>
      <c r="C1173" s="23"/>
    </row>
    <row r="1174" spans="1:3">
      <c r="A1174" s="22"/>
      <c r="B1174" s="25"/>
      <c r="C1174" s="23"/>
    </row>
    <row r="1175" spans="1:3">
      <c r="A1175" s="22"/>
      <c r="B1175" s="25"/>
      <c r="C1175" s="23"/>
    </row>
    <row r="1176" spans="1:3">
      <c r="A1176" s="22"/>
      <c r="B1176" s="25"/>
      <c r="C1176" s="23"/>
    </row>
    <row r="1177" spans="1:3">
      <c r="A1177" s="22"/>
      <c r="B1177" s="25"/>
      <c r="C1177" s="23"/>
    </row>
    <row r="1178" spans="1:3">
      <c r="A1178" s="22"/>
      <c r="B1178" s="25"/>
      <c r="C1178" s="23"/>
    </row>
    <row r="1179" spans="1:3">
      <c r="A1179" s="22"/>
      <c r="B1179" s="25"/>
      <c r="C1179" s="23"/>
    </row>
    <row r="1180" spans="1:3">
      <c r="A1180" s="22"/>
      <c r="B1180" s="25"/>
      <c r="C1180" s="23"/>
    </row>
    <row r="1181" spans="1:3">
      <c r="A1181" s="22"/>
      <c r="B1181" s="25"/>
      <c r="C1181" s="23"/>
    </row>
    <row r="1182" spans="1:3">
      <c r="A1182" s="22"/>
      <c r="B1182" s="25"/>
      <c r="C1182" s="23"/>
    </row>
    <row r="1183" spans="1:3">
      <c r="A1183" s="22"/>
      <c r="B1183" s="25"/>
      <c r="C1183" s="23"/>
    </row>
    <row r="1184" spans="1:3">
      <c r="A1184" s="22"/>
      <c r="B1184" s="25"/>
      <c r="C1184" s="23"/>
    </row>
    <row r="1185" spans="1:3">
      <c r="A1185" s="22"/>
      <c r="B1185" s="25"/>
      <c r="C1185" s="23"/>
    </row>
    <row r="1186" spans="1:3">
      <c r="A1186" s="22"/>
      <c r="B1186" s="25"/>
      <c r="C1186" s="23"/>
    </row>
    <row r="1187" spans="1:3">
      <c r="A1187" s="22"/>
      <c r="B1187" s="25"/>
      <c r="C1187" s="23"/>
    </row>
    <row r="1188" spans="1:3">
      <c r="A1188" s="22"/>
      <c r="B1188" s="25"/>
      <c r="C1188" s="23"/>
    </row>
    <row r="1189" spans="1:3">
      <c r="A1189" s="22"/>
      <c r="B1189" s="25"/>
      <c r="C1189" s="23"/>
    </row>
    <row r="1190" spans="1:3">
      <c r="A1190" s="22"/>
      <c r="B1190" s="25"/>
      <c r="C1190" s="23"/>
    </row>
    <row r="1191" spans="1:3">
      <c r="A1191" s="22"/>
      <c r="B1191" s="25"/>
      <c r="C1191" s="23"/>
    </row>
    <row r="1192" spans="1:3">
      <c r="A1192" s="22"/>
      <c r="B1192" s="25"/>
      <c r="C1192" s="23"/>
    </row>
    <row r="1193" spans="1:3">
      <c r="A1193" s="22"/>
      <c r="B1193" s="25"/>
      <c r="C1193" s="23"/>
    </row>
    <row r="1194" spans="1:3">
      <c r="A1194" s="22"/>
      <c r="B1194" s="25"/>
      <c r="C1194" s="23"/>
    </row>
    <row r="1195" spans="1:3">
      <c r="A1195" s="22"/>
      <c r="B1195" s="25"/>
      <c r="C1195" s="23"/>
    </row>
    <row r="1196" spans="1:3">
      <c r="A1196" s="22"/>
      <c r="B1196" s="25"/>
      <c r="C1196" s="23"/>
    </row>
    <row r="1197" spans="1:3">
      <c r="A1197" s="22"/>
      <c r="B1197" s="25"/>
      <c r="C1197" s="23"/>
    </row>
    <row r="1198" spans="1:3">
      <c r="A1198" s="22"/>
      <c r="B1198" s="25"/>
      <c r="C1198" s="23"/>
    </row>
    <row r="1199" spans="1:3">
      <c r="A1199" s="22"/>
      <c r="B1199" s="25"/>
      <c r="C1199" s="23"/>
    </row>
    <row r="1200" spans="1:3">
      <c r="A1200" s="22"/>
      <c r="B1200" s="25"/>
      <c r="C1200" s="23"/>
    </row>
    <row r="1201" spans="1:3">
      <c r="A1201" s="22"/>
      <c r="B1201" s="25"/>
      <c r="C1201" s="23"/>
    </row>
    <row r="1202" spans="1:3">
      <c r="A1202" s="22"/>
      <c r="B1202" s="25"/>
      <c r="C1202" s="23"/>
    </row>
    <row r="1203" spans="1:3">
      <c r="A1203" s="22"/>
      <c r="B1203" s="25"/>
      <c r="C1203" s="23"/>
    </row>
    <row r="1204" spans="1:3">
      <c r="A1204" s="22"/>
      <c r="B1204" s="25"/>
      <c r="C1204" s="23"/>
    </row>
    <row r="1205" spans="1:3">
      <c r="A1205" s="22"/>
      <c r="B1205" s="25"/>
      <c r="C1205" s="23"/>
    </row>
    <row r="1206" spans="1:3">
      <c r="A1206" s="22"/>
      <c r="B1206" s="25"/>
      <c r="C1206" s="23"/>
    </row>
    <row r="1207" spans="1:3">
      <c r="A1207" s="22"/>
      <c r="B1207" s="25"/>
      <c r="C1207" s="23"/>
    </row>
    <row r="1208" spans="1:3">
      <c r="A1208" s="22"/>
      <c r="B1208" s="25"/>
      <c r="C1208" s="23"/>
    </row>
    <row r="1209" spans="1:3">
      <c r="A1209" s="22"/>
      <c r="B1209" s="25"/>
      <c r="C1209" s="23"/>
    </row>
    <row r="1210" spans="1:3">
      <c r="A1210" s="22"/>
      <c r="B1210" s="25"/>
      <c r="C1210" s="23"/>
    </row>
    <row r="1211" spans="1:3">
      <c r="A1211" s="22"/>
      <c r="B1211" s="25"/>
      <c r="C1211" s="23"/>
    </row>
    <row r="1212" spans="1:3">
      <c r="A1212" s="22"/>
      <c r="B1212" s="25"/>
      <c r="C1212" s="23"/>
    </row>
    <row r="1213" spans="1:3">
      <c r="A1213" s="22"/>
      <c r="B1213" s="25"/>
      <c r="C1213" s="23"/>
    </row>
    <row r="1214" spans="1:3">
      <c r="A1214" s="22"/>
      <c r="B1214" s="25"/>
      <c r="C1214" s="23"/>
    </row>
    <row r="1215" spans="1:3">
      <c r="A1215" s="22"/>
      <c r="B1215" s="25"/>
      <c r="C1215" s="23"/>
    </row>
    <row r="1216" spans="1:3">
      <c r="A1216" s="22"/>
      <c r="B1216" s="25"/>
      <c r="C1216" s="23"/>
    </row>
    <row r="1217" spans="1:3">
      <c r="A1217" s="22"/>
      <c r="B1217" s="25"/>
      <c r="C1217" s="23"/>
    </row>
    <row r="1218" spans="1:3">
      <c r="A1218" s="22"/>
      <c r="B1218" s="25"/>
      <c r="C1218" s="23"/>
    </row>
    <row r="1219" spans="1:3">
      <c r="A1219" s="22"/>
      <c r="B1219" s="25"/>
      <c r="C1219" s="23"/>
    </row>
    <row r="1220" spans="1:3">
      <c r="A1220" s="22"/>
      <c r="B1220" s="25"/>
      <c r="C1220" s="23"/>
    </row>
    <row r="1221" spans="1:3">
      <c r="A1221" s="22"/>
      <c r="B1221" s="25"/>
      <c r="C1221" s="23"/>
    </row>
    <row r="1222" spans="1:3">
      <c r="A1222" s="22"/>
      <c r="B1222" s="25"/>
      <c r="C1222" s="23"/>
    </row>
    <row r="1223" spans="1:3">
      <c r="A1223" s="22"/>
      <c r="B1223" s="25"/>
      <c r="C1223" s="23"/>
    </row>
    <row r="1224" spans="1:3">
      <c r="A1224" s="22"/>
      <c r="B1224" s="25"/>
      <c r="C1224" s="23"/>
    </row>
    <row r="1225" spans="1:3">
      <c r="A1225" s="22"/>
      <c r="B1225" s="25"/>
      <c r="C1225" s="23"/>
    </row>
    <row r="1226" spans="1:3">
      <c r="A1226" s="22"/>
      <c r="B1226" s="25"/>
      <c r="C1226" s="23"/>
    </row>
    <row r="1227" spans="1:3">
      <c r="A1227" s="22"/>
      <c r="B1227" s="25"/>
      <c r="C1227" s="23"/>
    </row>
    <row r="1228" spans="1:3">
      <c r="A1228" s="22"/>
      <c r="B1228" s="25"/>
      <c r="C1228" s="23"/>
    </row>
    <row r="1229" spans="1:3">
      <c r="A1229" s="22"/>
      <c r="B1229" s="25"/>
      <c r="C1229" s="23"/>
    </row>
    <row r="1230" spans="1:3">
      <c r="A1230" s="22"/>
      <c r="B1230" s="25"/>
      <c r="C1230" s="23"/>
    </row>
    <row r="1231" spans="1:3">
      <c r="A1231" s="22"/>
      <c r="B1231" s="25"/>
      <c r="C1231" s="23"/>
    </row>
    <row r="1232" spans="1:3">
      <c r="A1232" s="22"/>
      <c r="B1232" s="25"/>
      <c r="C1232" s="23"/>
    </row>
    <row r="1233" spans="1:3">
      <c r="A1233" s="22"/>
      <c r="B1233" s="25"/>
      <c r="C1233" s="23"/>
    </row>
    <row r="1234" spans="1:3">
      <c r="A1234" s="22"/>
      <c r="B1234" s="25"/>
      <c r="C1234" s="23"/>
    </row>
    <row r="1235" spans="1:3">
      <c r="A1235" s="22"/>
      <c r="B1235" s="25"/>
      <c r="C1235" s="23"/>
    </row>
    <row r="1236" spans="1:3">
      <c r="A1236" s="22"/>
      <c r="B1236" s="25"/>
      <c r="C1236" s="23"/>
    </row>
    <row r="1237" spans="1:3">
      <c r="A1237" s="22"/>
      <c r="B1237" s="25"/>
      <c r="C1237" s="23"/>
    </row>
    <row r="1238" spans="1:3">
      <c r="A1238" s="22"/>
      <c r="B1238" s="25"/>
      <c r="C1238" s="23"/>
    </row>
    <row r="1239" spans="1:3">
      <c r="A1239" s="22"/>
      <c r="B1239" s="25"/>
      <c r="C1239" s="23"/>
    </row>
    <row r="1240" spans="1:3">
      <c r="A1240" s="22"/>
      <c r="B1240" s="25"/>
      <c r="C1240" s="23"/>
    </row>
    <row r="1241" spans="1:3">
      <c r="A1241" s="22"/>
      <c r="B1241" s="25"/>
      <c r="C1241" s="23"/>
    </row>
    <row r="1242" spans="1:3">
      <c r="A1242" s="22"/>
      <c r="B1242" s="25"/>
      <c r="C1242" s="23"/>
    </row>
    <row r="1243" spans="1:3">
      <c r="A1243" s="22"/>
      <c r="B1243" s="25"/>
      <c r="C1243" s="23"/>
    </row>
    <row r="1244" spans="1:3">
      <c r="A1244" s="22"/>
      <c r="B1244" s="25"/>
      <c r="C1244" s="23"/>
    </row>
    <row r="1245" spans="1:3">
      <c r="A1245" s="22"/>
      <c r="B1245" s="25"/>
      <c r="C1245" s="23"/>
    </row>
    <row r="1246" spans="1:3">
      <c r="A1246" s="22"/>
      <c r="B1246" s="25"/>
      <c r="C1246" s="23"/>
    </row>
    <row r="1247" spans="1:3">
      <c r="A1247" s="22"/>
      <c r="B1247" s="25"/>
      <c r="C1247" s="23"/>
    </row>
    <row r="1248" spans="1:3">
      <c r="A1248" s="22"/>
      <c r="B1248" s="25"/>
      <c r="C1248" s="23"/>
    </row>
    <row r="1249" spans="1:3">
      <c r="A1249" s="22"/>
      <c r="B1249" s="25"/>
      <c r="C1249" s="23"/>
    </row>
    <row r="1250" spans="1:3">
      <c r="A1250" s="22"/>
      <c r="B1250" s="25"/>
      <c r="C1250" s="23"/>
    </row>
    <row r="1251" spans="1:3">
      <c r="A1251" s="22"/>
      <c r="B1251" s="25"/>
      <c r="C1251" s="23"/>
    </row>
    <row r="1252" spans="1:3">
      <c r="A1252" s="22"/>
      <c r="B1252" s="25"/>
      <c r="C1252" s="23"/>
    </row>
    <row r="1253" spans="1:3">
      <c r="A1253" s="22"/>
      <c r="B1253" s="25"/>
      <c r="C1253" s="23"/>
    </row>
    <row r="1254" spans="1:3">
      <c r="A1254" s="22"/>
      <c r="B1254" s="25"/>
      <c r="C1254" s="23"/>
    </row>
    <row r="1255" spans="1:3">
      <c r="A1255" s="22"/>
      <c r="B1255" s="25"/>
      <c r="C1255" s="23"/>
    </row>
    <row r="1256" spans="1:3">
      <c r="A1256" s="22"/>
      <c r="B1256" s="25"/>
      <c r="C1256" s="23"/>
    </row>
    <row r="1257" spans="1:3">
      <c r="A1257" s="22"/>
      <c r="B1257" s="25"/>
      <c r="C1257" s="23"/>
    </row>
    <row r="1258" spans="1:3">
      <c r="A1258" s="22"/>
      <c r="B1258" s="25"/>
      <c r="C1258" s="23"/>
    </row>
    <row r="1259" spans="1:3">
      <c r="A1259" s="22"/>
      <c r="B1259" s="25"/>
      <c r="C1259" s="23"/>
    </row>
    <row r="1260" spans="1:3">
      <c r="A1260" s="22"/>
      <c r="B1260" s="25"/>
      <c r="C1260" s="23"/>
    </row>
    <row r="1261" spans="1:3">
      <c r="A1261" s="22"/>
      <c r="B1261" s="25"/>
      <c r="C1261" s="23"/>
    </row>
    <row r="1262" spans="1:3">
      <c r="A1262" s="22"/>
      <c r="B1262" s="25"/>
      <c r="C1262" s="23"/>
    </row>
    <row r="1263" spans="1:3">
      <c r="A1263" s="22"/>
      <c r="B1263" s="25"/>
      <c r="C1263" s="23"/>
    </row>
    <row r="1264" spans="1:3">
      <c r="A1264" s="22"/>
      <c r="B1264" s="25"/>
      <c r="C1264" s="23"/>
    </row>
    <row r="1265" spans="1:3">
      <c r="A1265" s="22"/>
      <c r="B1265" s="25"/>
      <c r="C1265" s="23"/>
    </row>
    <row r="1266" spans="1:3">
      <c r="A1266" s="22"/>
      <c r="B1266" s="25"/>
      <c r="C1266" s="23"/>
    </row>
    <row r="1267" spans="1:3">
      <c r="A1267" s="22"/>
      <c r="B1267" s="25"/>
      <c r="C1267" s="23"/>
    </row>
    <row r="1268" spans="1:3">
      <c r="A1268" s="22"/>
      <c r="B1268" s="25"/>
      <c r="C1268" s="23"/>
    </row>
    <row r="1269" spans="1:3">
      <c r="A1269" s="22"/>
      <c r="B1269" s="25"/>
      <c r="C1269" s="23"/>
    </row>
    <row r="1270" spans="1:3">
      <c r="A1270" s="22"/>
      <c r="B1270" s="25"/>
      <c r="C1270" s="23"/>
    </row>
    <row r="1271" spans="1:3">
      <c r="A1271" s="22"/>
      <c r="B1271" s="25"/>
      <c r="C1271" s="23"/>
    </row>
    <row r="1272" spans="1:3">
      <c r="A1272" s="22"/>
      <c r="B1272" s="25"/>
      <c r="C1272" s="23"/>
    </row>
    <row r="1273" spans="1:3">
      <c r="A1273" s="22"/>
      <c r="B1273" s="25"/>
      <c r="C1273" s="23"/>
    </row>
    <row r="1274" spans="1:3">
      <c r="A1274" s="22"/>
      <c r="B1274" s="25"/>
      <c r="C1274" s="23"/>
    </row>
    <row r="1275" spans="1:3">
      <c r="A1275" s="22"/>
      <c r="B1275" s="25"/>
      <c r="C1275" s="23"/>
    </row>
    <row r="1276" spans="1:3">
      <c r="A1276" s="22"/>
      <c r="B1276" s="25"/>
      <c r="C1276" s="23"/>
    </row>
    <row r="1277" spans="1:3">
      <c r="A1277" s="22"/>
      <c r="B1277" s="25"/>
      <c r="C1277" s="23"/>
    </row>
    <row r="1278" spans="1:3">
      <c r="A1278" s="22"/>
      <c r="B1278" s="25"/>
      <c r="C1278" s="23"/>
    </row>
    <row r="1279" spans="1:3">
      <c r="A1279" s="22"/>
      <c r="B1279" s="25"/>
      <c r="C1279" s="23"/>
    </row>
    <row r="1280" spans="1:3">
      <c r="A1280" s="22"/>
      <c r="B1280" s="25"/>
      <c r="C1280" s="23"/>
    </row>
    <row r="1281" spans="1:3">
      <c r="A1281" s="22"/>
      <c r="B1281" s="25"/>
      <c r="C1281" s="23"/>
    </row>
    <row r="1282" spans="1:3">
      <c r="A1282" s="22"/>
      <c r="B1282" s="25"/>
      <c r="C1282" s="23"/>
    </row>
    <row r="1283" spans="1:3">
      <c r="A1283" s="22"/>
      <c r="B1283" s="25"/>
      <c r="C1283" s="23"/>
    </row>
    <row r="1284" spans="1:3">
      <c r="A1284" s="22"/>
      <c r="B1284" s="25"/>
      <c r="C1284" s="23"/>
    </row>
    <row r="1285" spans="1:3">
      <c r="A1285" s="22"/>
      <c r="B1285" s="25"/>
      <c r="C1285" s="23"/>
    </row>
    <row r="1286" spans="1:3">
      <c r="A1286" s="22"/>
      <c r="B1286" s="25"/>
      <c r="C1286" s="23"/>
    </row>
    <row r="1287" spans="1:3">
      <c r="A1287" s="22"/>
      <c r="B1287" s="25"/>
      <c r="C1287" s="23"/>
    </row>
    <row r="1288" spans="1:3">
      <c r="A1288" s="22"/>
      <c r="B1288" s="25"/>
      <c r="C1288" s="23"/>
    </row>
    <row r="1289" spans="1:3">
      <c r="A1289" s="22"/>
      <c r="B1289" s="25"/>
      <c r="C1289" s="23"/>
    </row>
    <row r="1290" spans="1:3">
      <c r="A1290" s="22"/>
      <c r="B1290" s="25"/>
      <c r="C1290" s="23"/>
    </row>
    <row r="1291" spans="1:3">
      <c r="A1291" s="22"/>
      <c r="B1291" s="25"/>
      <c r="C1291" s="23"/>
    </row>
    <row r="1292" spans="1:3">
      <c r="A1292" s="22"/>
      <c r="B1292" s="25"/>
      <c r="C1292" s="23"/>
    </row>
    <row r="1293" spans="1:3">
      <c r="A1293" s="22"/>
      <c r="B1293" s="25"/>
      <c r="C1293" s="23"/>
    </row>
    <row r="1294" spans="1:3">
      <c r="A1294" s="22"/>
      <c r="B1294" s="25"/>
      <c r="C1294" s="23"/>
    </row>
    <row r="1295" spans="1:3">
      <c r="A1295" s="22"/>
      <c r="B1295" s="25"/>
      <c r="C1295" s="23"/>
    </row>
    <row r="1296" spans="1:3">
      <c r="A1296" s="22"/>
      <c r="B1296" s="25"/>
      <c r="C1296" s="23"/>
    </row>
    <row r="1297" spans="1:3">
      <c r="A1297" s="22"/>
      <c r="B1297" s="25"/>
      <c r="C1297" s="23"/>
    </row>
    <row r="1298" spans="1:3">
      <c r="A1298" s="22"/>
      <c r="B1298" s="25"/>
      <c r="C1298" s="23"/>
    </row>
    <row r="1299" spans="1:3">
      <c r="A1299" s="22"/>
      <c r="B1299" s="25"/>
      <c r="C1299" s="23"/>
    </row>
    <row r="1300" spans="1:3">
      <c r="A1300" s="22"/>
      <c r="B1300" s="25"/>
      <c r="C1300" s="23"/>
    </row>
    <row r="1301" spans="1:3">
      <c r="A1301" s="22"/>
      <c r="B1301" s="25"/>
      <c r="C1301" s="23"/>
    </row>
    <row r="1302" spans="1:3">
      <c r="A1302" s="22"/>
      <c r="B1302" s="25"/>
      <c r="C1302" s="23"/>
    </row>
    <row r="1303" spans="1:3">
      <c r="A1303" s="22"/>
      <c r="B1303" s="25"/>
      <c r="C1303" s="23"/>
    </row>
    <row r="1304" spans="1:3">
      <c r="A1304" s="22"/>
      <c r="B1304" s="25"/>
      <c r="C1304" s="23"/>
    </row>
    <row r="1305" spans="1:3">
      <c r="A1305" s="22"/>
      <c r="B1305" s="25"/>
      <c r="C1305" s="23"/>
    </row>
    <row r="1306" spans="1:3">
      <c r="A1306" s="22"/>
      <c r="B1306" s="25"/>
      <c r="C1306" s="23"/>
    </row>
    <row r="1307" spans="1:3">
      <c r="A1307" s="22"/>
      <c r="B1307" s="25"/>
      <c r="C1307" s="23"/>
    </row>
    <row r="1308" spans="1:3">
      <c r="A1308" s="22"/>
      <c r="B1308" s="25"/>
      <c r="C1308" s="23"/>
    </row>
    <row r="1309" spans="1:3">
      <c r="A1309" s="22"/>
      <c r="B1309" s="25"/>
      <c r="C1309" s="23"/>
    </row>
    <row r="1310" spans="1:3">
      <c r="A1310" s="22"/>
      <c r="B1310" s="25"/>
      <c r="C1310" s="23"/>
    </row>
    <row r="1311" spans="1:3">
      <c r="A1311" s="22"/>
      <c r="B1311" s="25"/>
      <c r="C1311" s="23"/>
    </row>
    <row r="1312" spans="1:3">
      <c r="A1312" s="22"/>
      <c r="B1312" s="25"/>
      <c r="C1312" s="23"/>
    </row>
    <row r="1313" spans="1:3">
      <c r="A1313" s="22"/>
      <c r="B1313" s="25"/>
      <c r="C1313" s="23"/>
    </row>
    <row r="1314" spans="1:3">
      <c r="A1314" s="22"/>
      <c r="B1314" s="25"/>
      <c r="C1314" s="23"/>
    </row>
    <row r="1315" spans="1:3">
      <c r="A1315" s="22"/>
      <c r="B1315" s="25"/>
      <c r="C1315" s="23"/>
    </row>
    <row r="1316" spans="1:3">
      <c r="A1316" s="22"/>
      <c r="B1316" s="25"/>
      <c r="C1316" s="23"/>
    </row>
    <row r="1317" spans="1:3">
      <c r="A1317" s="22"/>
      <c r="B1317" s="25"/>
      <c r="C1317" s="23"/>
    </row>
    <row r="1318" spans="1:3">
      <c r="A1318" s="22"/>
      <c r="B1318" s="25"/>
      <c r="C1318" s="23"/>
    </row>
    <row r="1319" spans="1:3">
      <c r="A1319" s="22"/>
      <c r="B1319" s="25"/>
      <c r="C1319" s="23"/>
    </row>
    <row r="1320" spans="1:3">
      <c r="A1320" s="22"/>
      <c r="B1320" s="25"/>
      <c r="C1320" s="23"/>
    </row>
    <row r="1321" spans="1:3">
      <c r="A1321" s="22"/>
      <c r="B1321" s="25"/>
      <c r="C1321" s="23"/>
    </row>
    <row r="1322" spans="1:3">
      <c r="A1322" s="22"/>
      <c r="B1322" s="25"/>
      <c r="C1322" s="23"/>
    </row>
    <row r="1323" spans="1:3">
      <c r="A1323" s="22"/>
      <c r="B1323" s="25"/>
      <c r="C1323" s="23"/>
    </row>
    <row r="1324" spans="1:3">
      <c r="A1324" s="22"/>
      <c r="B1324" s="25"/>
      <c r="C1324" s="23"/>
    </row>
    <row r="1325" spans="1:3">
      <c r="A1325" s="22"/>
      <c r="B1325" s="25"/>
      <c r="C1325" s="23"/>
    </row>
    <row r="1326" spans="1:3">
      <c r="A1326" s="22"/>
      <c r="B1326" s="25"/>
      <c r="C1326" s="23"/>
    </row>
    <row r="1327" spans="1:3">
      <c r="A1327" s="22"/>
      <c r="B1327" s="25"/>
      <c r="C1327" s="23"/>
    </row>
    <row r="1328" spans="1:3">
      <c r="A1328" s="22"/>
      <c r="B1328" s="25"/>
      <c r="C1328" s="23"/>
    </row>
    <row r="1329" spans="1:3">
      <c r="A1329" s="22"/>
      <c r="B1329" s="25"/>
      <c r="C1329" s="23"/>
    </row>
    <row r="1330" spans="1:3">
      <c r="A1330" s="22"/>
      <c r="B1330" s="25"/>
      <c r="C1330" s="23"/>
    </row>
    <row r="1331" spans="1:3">
      <c r="A1331" s="22"/>
      <c r="B1331" s="25"/>
      <c r="C1331" s="23"/>
    </row>
    <row r="1332" spans="1:3">
      <c r="A1332" s="22"/>
      <c r="B1332" s="25"/>
      <c r="C1332" s="23"/>
    </row>
    <row r="1333" spans="1:3">
      <c r="A1333" s="22"/>
      <c r="B1333" s="25"/>
      <c r="C1333" s="23"/>
    </row>
    <row r="1334" spans="1:3">
      <c r="A1334" s="22"/>
      <c r="B1334" s="25"/>
      <c r="C1334" s="23"/>
    </row>
    <row r="1335" spans="1:3">
      <c r="A1335" s="22"/>
      <c r="B1335" s="25"/>
      <c r="C1335" s="23"/>
    </row>
    <row r="1336" spans="1:3">
      <c r="A1336" s="22"/>
      <c r="B1336" s="25"/>
      <c r="C1336" s="23"/>
    </row>
    <row r="1337" spans="1:3">
      <c r="A1337" s="22"/>
      <c r="B1337" s="25"/>
      <c r="C1337" s="23"/>
    </row>
    <row r="1338" spans="1:3">
      <c r="A1338" s="22"/>
      <c r="B1338" s="25"/>
      <c r="C1338" s="23"/>
    </row>
    <row r="1339" spans="1:3">
      <c r="A1339" s="22"/>
      <c r="B1339" s="25"/>
      <c r="C1339" s="23"/>
    </row>
    <row r="1340" spans="1:3">
      <c r="A1340" s="22"/>
      <c r="B1340" s="25"/>
      <c r="C1340" s="23"/>
    </row>
    <row r="1341" spans="1:3">
      <c r="A1341" s="22"/>
      <c r="B1341" s="25"/>
      <c r="C1341" s="23"/>
    </row>
    <row r="1342" spans="1:3">
      <c r="A1342" s="22"/>
      <c r="B1342" s="25"/>
      <c r="C1342" s="23"/>
    </row>
    <row r="1343" spans="1:3">
      <c r="A1343" s="22"/>
      <c r="B1343" s="25"/>
      <c r="C1343" s="23"/>
    </row>
    <row r="1344" spans="1:3">
      <c r="A1344" s="22"/>
      <c r="B1344" s="25"/>
      <c r="C1344" s="23"/>
    </row>
    <row r="1345" spans="1:3">
      <c r="A1345" s="22"/>
      <c r="B1345" s="25"/>
      <c r="C1345" s="23"/>
    </row>
    <row r="1346" spans="1:3">
      <c r="A1346" s="22"/>
      <c r="B1346" s="25"/>
      <c r="C1346" s="23"/>
    </row>
    <row r="1347" spans="1:3">
      <c r="A1347" s="22"/>
      <c r="B1347" s="25"/>
      <c r="C1347" s="23"/>
    </row>
    <row r="1348" spans="1:3">
      <c r="A1348" s="22"/>
      <c r="B1348" s="25"/>
      <c r="C1348" s="23"/>
    </row>
    <row r="1349" spans="1:3">
      <c r="A1349" s="22"/>
      <c r="B1349" s="25"/>
      <c r="C1349" s="23"/>
    </row>
  </sheetData>
  <mergeCells count="184">
    <mergeCell ref="B203:C203"/>
    <mergeCell ref="B208:C208"/>
    <mergeCell ref="B212:C212"/>
    <mergeCell ref="B155:C155"/>
    <mergeCell ref="B158:C158"/>
    <mergeCell ref="B161:C161"/>
    <mergeCell ref="B166:C166"/>
    <mergeCell ref="B169:C169"/>
    <mergeCell ref="B176:C176"/>
    <mergeCell ref="B181:C181"/>
    <mergeCell ref="B187:C187"/>
    <mergeCell ref="B190:C190"/>
    <mergeCell ref="B25:C25"/>
    <mergeCell ref="B28:C28"/>
    <mergeCell ref="B35:C35"/>
    <mergeCell ref="B38:C38"/>
    <mergeCell ref="B44:C44"/>
    <mergeCell ref="B51:C51"/>
    <mergeCell ref="B54:C54"/>
    <mergeCell ref="B58:C58"/>
    <mergeCell ref="B197:C197"/>
    <mergeCell ref="L5:L6"/>
    <mergeCell ref="A29:P29"/>
    <mergeCell ref="A26:P26"/>
    <mergeCell ref="A55:P55"/>
    <mergeCell ref="A59:P59"/>
    <mergeCell ref="A64:P64"/>
    <mergeCell ref="M5:M6"/>
    <mergeCell ref="N5:N6"/>
    <mergeCell ref="O5:O6"/>
    <mergeCell ref="P5:P6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A46:A51"/>
    <mergeCell ref="P46:P51"/>
    <mergeCell ref="B5:B6"/>
    <mergeCell ref="B10:C10"/>
    <mergeCell ref="B15:C15"/>
    <mergeCell ref="A215:G216"/>
    <mergeCell ref="A27:A28"/>
    <mergeCell ref="A117:A124"/>
    <mergeCell ref="A157:A158"/>
    <mergeCell ref="A178:A181"/>
    <mergeCell ref="A168:A169"/>
    <mergeCell ref="A151:A152"/>
    <mergeCell ref="P189:P190"/>
    <mergeCell ref="P192:P197"/>
    <mergeCell ref="P199:P203"/>
    <mergeCell ref="P27:P28"/>
    <mergeCell ref="A192:A197"/>
    <mergeCell ref="A199:A203"/>
    <mergeCell ref="A30:A35"/>
    <mergeCell ref="P163:P166"/>
    <mergeCell ref="P168:P169"/>
    <mergeCell ref="P178:P181"/>
    <mergeCell ref="P30:P35"/>
    <mergeCell ref="P56:P58"/>
    <mergeCell ref="A138:A142"/>
    <mergeCell ref="A144:A145"/>
    <mergeCell ref="A154:A155"/>
    <mergeCell ref="A101:A106"/>
    <mergeCell ref="P72:P74"/>
    <mergeCell ref="A1:P2"/>
    <mergeCell ref="A3:P3"/>
    <mergeCell ref="A4:P4"/>
    <mergeCell ref="A16:P16"/>
    <mergeCell ref="A11:P11"/>
    <mergeCell ref="A17:A25"/>
    <mergeCell ref="A40:A44"/>
    <mergeCell ref="A53:A54"/>
    <mergeCell ref="A56:A58"/>
    <mergeCell ref="A7:C7"/>
    <mergeCell ref="A8:A10"/>
    <mergeCell ref="A12:A15"/>
    <mergeCell ref="P8:P10"/>
    <mergeCell ref="P12:P15"/>
    <mergeCell ref="P17:P25"/>
    <mergeCell ref="P40:P44"/>
    <mergeCell ref="P53:P54"/>
    <mergeCell ref="A36:P36"/>
    <mergeCell ref="A52:P52"/>
    <mergeCell ref="A45:P45"/>
    <mergeCell ref="A39:P39"/>
    <mergeCell ref="A37:A38"/>
    <mergeCell ref="P37:P38"/>
    <mergeCell ref="K5:K6"/>
    <mergeCell ref="P65:P70"/>
    <mergeCell ref="A65:A70"/>
    <mergeCell ref="A82:P82"/>
    <mergeCell ref="A79:P79"/>
    <mergeCell ref="A75:P75"/>
    <mergeCell ref="A71:P71"/>
    <mergeCell ref="A100:P100"/>
    <mergeCell ref="A93:P93"/>
    <mergeCell ref="A60:A63"/>
    <mergeCell ref="A72:A74"/>
    <mergeCell ref="A76:A78"/>
    <mergeCell ref="P94:P99"/>
    <mergeCell ref="P89:P92"/>
    <mergeCell ref="P60:P63"/>
    <mergeCell ref="A94:A99"/>
    <mergeCell ref="P76:P78"/>
    <mergeCell ref="P80:P81"/>
    <mergeCell ref="P83:P87"/>
    <mergeCell ref="A88:P88"/>
    <mergeCell ref="B63:C63"/>
    <mergeCell ref="B70:C70"/>
    <mergeCell ref="B74:C74"/>
    <mergeCell ref="B78:C78"/>
    <mergeCell ref="B81:C81"/>
    <mergeCell ref="P205:P208"/>
    <mergeCell ref="P157:P158"/>
    <mergeCell ref="A147:A149"/>
    <mergeCell ref="P117:P124"/>
    <mergeCell ref="P112:P115"/>
    <mergeCell ref="A183:A187"/>
    <mergeCell ref="A189:A190"/>
    <mergeCell ref="P138:P142"/>
    <mergeCell ref="P183:P187"/>
    <mergeCell ref="A116:P116"/>
    <mergeCell ref="A146:P146"/>
    <mergeCell ref="P144:P145"/>
    <mergeCell ref="A126:A129"/>
    <mergeCell ref="A131:A136"/>
    <mergeCell ref="P126:P129"/>
    <mergeCell ref="P131:P136"/>
    <mergeCell ref="A112:A115"/>
    <mergeCell ref="A143:P143"/>
    <mergeCell ref="A137:P137"/>
    <mergeCell ref="A130:P130"/>
    <mergeCell ref="A125:P125"/>
    <mergeCell ref="A188:P188"/>
    <mergeCell ref="B115:C115"/>
    <mergeCell ref="B124:C124"/>
    <mergeCell ref="A111:P111"/>
    <mergeCell ref="A107:P107"/>
    <mergeCell ref="A108:A110"/>
    <mergeCell ref="P108:P110"/>
    <mergeCell ref="A83:A87"/>
    <mergeCell ref="A80:A81"/>
    <mergeCell ref="A89:A92"/>
    <mergeCell ref="P101:P106"/>
    <mergeCell ref="P147:P149"/>
    <mergeCell ref="B87:C87"/>
    <mergeCell ref="B92:C92"/>
    <mergeCell ref="B99:C99"/>
    <mergeCell ref="B106:C106"/>
    <mergeCell ref="B110:C110"/>
    <mergeCell ref="B129:C129"/>
    <mergeCell ref="B136:C136"/>
    <mergeCell ref="B142:C142"/>
    <mergeCell ref="B145:C145"/>
    <mergeCell ref="B149:C149"/>
    <mergeCell ref="A213:P213"/>
    <mergeCell ref="A209:P209"/>
    <mergeCell ref="A204:P204"/>
    <mergeCell ref="A198:P198"/>
    <mergeCell ref="A150:P150"/>
    <mergeCell ref="A153:P153"/>
    <mergeCell ref="A182:P182"/>
    <mergeCell ref="A177:P177"/>
    <mergeCell ref="A170:P170"/>
    <mergeCell ref="A167:P167"/>
    <mergeCell ref="A162:P162"/>
    <mergeCell ref="A159:P159"/>
    <mergeCell ref="A156:P156"/>
    <mergeCell ref="P154:P155"/>
    <mergeCell ref="P151:P152"/>
    <mergeCell ref="A160:A161"/>
    <mergeCell ref="A163:A166"/>
    <mergeCell ref="P160:P161"/>
    <mergeCell ref="A210:A212"/>
    <mergeCell ref="P210:P212"/>
    <mergeCell ref="A171:A176"/>
    <mergeCell ref="A205:A208"/>
    <mergeCell ref="A191:P191"/>
    <mergeCell ref="P171:P176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de Disciplinas 2018.2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Reinaldo Ramos da Silva</cp:lastModifiedBy>
  <dcterms:created xsi:type="dcterms:W3CDTF">2018-04-04T17:28:26Z</dcterms:created>
  <dcterms:modified xsi:type="dcterms:W3CDTF">2021-11-22T22:13:00Z</dcterms:modified>
</cp:coreProperties>
</file>